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029f22c16550923/Documents/Stamford Striders/"/>
    </mc:Choice>
  </mc:AlternateContent>
  <xr:revisionPtr revIDLastSave="121" documentId="13_ncr:1_{4FD08F14-130F-4588-91DB-3D538E49F8DF}" xr6:coauthVersionLast="47" xr6:coauthVersionMax="47" xr10:uidLastSave="{86554701-204B-47F4-A955-ACF0001EF5F6}"/>
  <bookViews>
    <workbookView xWindow="-120" yWindow="-120" windowWidth="20730" windowHeight="11160" xr2:uid="{00000000-000D-0000-FFFF-FFFF00000000}"/>
  </bookViews>
  <sheets>
    <sheet name="Championship positions" sheetId="1" r:id="rId1"/>
    <sheet name="Quickest Junior parkrun (2k)" sheetId="26" r:id="rId2"/>
    <sheet name="2nd Quickest Junior parkrun(2k)" sheetId="29" r:id="rId3"/>
    <sheet name="Eye Grand Prix (3k)" sheetId="31" r:id="rId4"/>
    <sheet name="Bushfield Grand Prix (3k)" sheetId="36" r:id="rId5"/>
    <sheet name="Werrington Grand Prix (3k)" sheetId="40" r:id="rId6"/>
    <sheet name="Stamford Grand Prix (3k)" sheetId="33" r:id="rId7"/>
    <sheet name="PANVAC Grand Prix (3k)" sheetId="34" r:id="rId8"/>
  </sheets>
  <definedNames>
    <definedName name="_xlnm._FilterDatabase" localSheetId="4" hidden="1">'Bushfield Grand Prix (3k)'!$I$7:$J$186</definedName>
    <definedName name="_xlnm._FilterDatabase" localSheetId="0" hidden="1">'Championship positions'!$B$9:$J$41</definedName>
    <definedName name="_xlnm._FilterDatabase" localSheetId="6" hidden="1">'Stamford Grand Prix (3k)'!$I$1:$J$128</definedName>
    <definedName name="_xlnm._FilterDatabase" localSheetId="5" hidden="1">'Werrington Grand Prix (3k)'!$I$7:$J$186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3" i="1" l="1"/>
  <c r="R14" i="1"/>
  <c r="R12" i="1"/>
  <c r="Q12" i="1"/>
  <c r="C13" i="1"/>
  <c r="AN12" i="1"/>
  <c r="AN10" i="1"/>
  <c r="AN11" i="1"/>
  <c r="AG11" i="1"/>
  <c r="AG12" i="1"/>
  <c r="P11" i="1"/>
  <c r="P14" i="1"/>
  <c r="P13" i="1"/>
  <c r="P12" i="1"/>
  <c r="P10" i="1"/>
  <c r="D11" i="1"/>
  <c r="D14" i="1"/>
  <c r="D13" i="1"/>
  <c r="D12" i="1"/>
  <c r="D10" i="1"/>
  <c r="T14" i="1"/>
  <c r="T11" i="1"/>
  <c r="T13" i="1"/>
  <c r="T12" i="1"/>
  <c r="T10" i="1"/>
  <c r="O12" i="1"/>
  <c r="S12" i="1"/>
  <c r="U12" i="1"/>
  <c r="S14" i="1"/>
  <c r="S11" i="1"/>
  <c r="S13" i="1"/>
  <c r="S10" i="1"/>
  <c r="C12" i="1"/>
  <c r="E12" i="1"/>
  <c r="F12" i="1"/>
  <c r="G12" i="1"/>
  <c r="H12" i="1"/>
  <c r="I12" i="1"/>
  <c r="H14" i="1"/>
  <c r="H11" i="1"/>
  <c r="H13" i="1"/>
  <c r="H10" i="1"/>
  <c r="AM12" i="1"/>
  <c r="AO12" i="1"/>
  <c r="AP12" i="1"/>
  <c r="AQ12" i="1"/>
  <c r="AR12" i="1"/>
  <c r="AS12" i="1"/>
  <c r="AA12" i="1"/>
  <c r="AB12" i="1"/>
  <c r="AC12" i="1"/>
  <c r="AD12" i="1"/>
  <c r="AE12" i="1"/>
  <c r="AF12" i="1"/>
  <c r="O13" i="1"/>
  <c r="Q13" i="1"/>
  <c r="U13" i="1"/>
  <c r="E13" i="1"/>
  <c r="F13" i="1"/>
  <c r="G13" i="1"/>
  <c r="I13" i="1"/>
  <c r="AR11" i="1"/>
  <c r="AD11" i="1"/>
  <c r="AD10" i="1"/>
  <c r="AB11" i="1"/>
  <c r="AB10" i="1"/>
  <c r="AS10" i="1"/>
  <c r="AS11" i="1"/>
  <c r="AR10" i="1"/>
  <c r="AQ10" i="1"/>
  <c r="AP11" i="1"/>
  <c r="AP10" i="1"/>
  <c r="AO11" i="1"/>
  <c r="AO10" i="1"/>
  <c r="AM11" i="1"/>
  <c r="AM10" i="1"/>
  <c r="AQ11" i="1"/>
  <c r="AA11" i="1"/>
  <c r="AC11" i="1"/>
  <c r="AE11" i="1"/>
  <c r="AF11" i="1"/>
  <c r="AG10" i="1"/>
  <c r="AF10" i="1"/>
  <c r="AC10" i="1"/>
  <c r="AE10" i="1"/>
  <c r="AA10" i="1"/>
  <c r="F11" i="1"/>
  <c r="F10" i="1"/>
  <c r="F14" i="1"/>
  <c r="U11" i="1"/>
  <c r="U10" i="1"/>
  <c r="U14" i="1"/>
  <c r="C14" i="1"/>
  <c r="E14" i="1"/>
  <c r="G14" i="1"/>
  <c r="I14" i="1"/>
  <c r="C10" i="1"/>
  <c r="E10" i="1"/>
  <c r="G10" i="1"/>
  <c r="I10" i="1"/>
  <c r="R11" i="1"/>
  <c r="R10" i="1"/>
  <c r="Q11" i="1"/>
  <c r="Q10" i="1"/>
  <c r="Q14" i="1"/>
  <c r="I11" i="1"/>
  <c r="E11" i="1"/>
  <c r="O11" i="1"/>
  <c r="O10" i="1"/>
  <c r="O14" i="1"/>
  <c r="C11" i="1"/>
  <c r="G11" i="1"/>
  <c r="AU10" i="1" l="1"/>
  <c r="AI10" i="1"/>
  <c r="AH12" i="1"/>
  <c r="AT12" i="1"/>
  <c r="AI12" i="1"/>
  <c r="J12" i="1"/>
  <c r="V12" i="1"/>
  <c r="W13" i="1"/>
  <c r="K12" i="1"/>
  <c r="AU12" i="1"/>
  <c r="AU11" i="1"/>
  <c r="W12" i="1"/>
  <c r="V13" i="1"/>
  <c r="K13" i="1"/>
  <c r="J13" i="1"/>
  <c r="AI11" i="1"/>
  <c r="AH10" i="1"/>
  <c r="AH11" i="1"/>
  <c r="AT11" i="1"/>
  <c r="AT10" i="1"/>
  <c r="J14" i="1"/>
  <c r="J11" i="1"/>
  <c r="J10" i="1"/>
  <c r="V10" i="1"/>
  <c r="V14" i="1"/>
  <c r="V11" i="1"/>
  <c r="W10" i="1"/>
  <c r="K10" i="1"/>
  <c r="W11" i="1"/>
  <c r="W14" i="1"/>
  <c r="K14" i="1"/>
  <c r="K11" i="1"/>
</calcChain>
</file>

<file path=xl/sharedStrings.xml><?xml version="1.0" encoding="utf-8"?>
<sst xmlns="http://schemas.openxmlformats.org/spreadsheetml/2006/main" count="284" uniqueCount="43">
  <si>
    <t>Position</t>
  </si>
  <si>
    <t>Time</t>
  </si>
  <si>
    <t>Points</t>
  </si>
  <si>
    <t>Name</t>
  </si>
  <si>
    <t>%</t>
  </si>
  <si>
    <t>Name/Race No.</t>
  </si>
  <si>
    <t>= Qualified</t>
  </si>
  <si>
    <t>Boy's Results</t>
  </si>
  <si>
    <t>Girl's Results</t>
  </si>
  <si>
    <t>Girl's Age Adjusted Results</t>
  </si>
  <si>
    <t>Boy's Age Adjusted Results</t>
  </si>
  <si>
    <t>Eye Grand Prix</t>
  </si>
  <si>
    <t>Stamford Grand Prix</t>
  </si>
  <si>
    <t>PANVAC Grand Prix</t>
  </si>
  <si>
    <t>Werrington Grand Prix</t>
  </si>
  <si>
    <t>Bushfield Grand Prix</t>
  </si>
  <si>
    <t>Quickest Junior parkrun(2k)</t>
  </si>
  <si>
    <t>2nd Quickest Junior parkrun(2k)</t>
  </si>
  <si>
    <t>1. Quickest Junior parkrun(2k)</t>
  </si>
  <si>
    <t>2. 2nd Quickest Junior parkrun(2k)</t>
  </si>
  <si>
    <t>GIRLS' CHAMPIONSHIP 2025</t>
  </si>
  <si>
    <t>GIRLS' AGE ADJUSTED CHAMPIONSHIP 2025</t>
  </si>
  <si>
    <t>BOY'S CHAMPIONSHIP 2025</t>
  </si>
  <si>
    <t>BOY'S AGE ADJUSTED CHAMPIONSHIP 2025</t>
  </si>
  <si>
    <t>Date</t>
  </si>
  <si>
    <t>parkrun Name</t>
  </si>
  <si>
    <t>Molly Robinson</t>
  </si>
  <si>
    <t>Danny Harvey</t>
  </si>
  <si>
    <t>Ella Stephen</t>
  </si>
  <si>
    <t>3. Eye Grand Prix (3k)</t>
  </si>
  <si>
    <t>4. Bushfield Grand Prix (3k)</t>
  </si>
  <si>
    <t>5. Werrington Grand Prix (3k)</t>
  </si>
  <si>
    <t>6. Stamford Grand Prix (3k)</t>
  </si>
  <si>
    <t>7. PANVAC Grand Prix (3k)</t>
  </si>
  <si>
    <t>No of Races (best four to count)</t>
  </si>
  <si>
    <t>Total of Best 4</t>
  </si>
  <si>
    <t>Rutland Water</t>
  </si>
  <si>
    <t>Violet Ginieres</t>
  </si>
  <si>
    <t>Rafe Brittain</t>
  </si>
  <si>
    <t>Amelia Baggott</t>
  </si>
  <si>
    <t>Caleb Redding</t>
  </si>
  <si>
    <t>Sophia Campbell</t>
  </si>
  <si>
    <t>Central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</si>
</sst>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3"/>
      <name val="Arial"/>
      <family val="2"/>
    </font>
    <font>
      <sz val="8"/>
      <name val="Arial"/>
      <family val="2"/>
    </font>
    <font>
      <b/>
      <sz val="12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0" borderId="0"/>
    <xf numFmtId="0" fontId="24" fillId="0" borderId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4" fillId="0" borderId="0" xfId="0" applyFont="1"/>
    <xf numFmtId="0" fontId="5" fillId="24" borderId="11" xfId="0" applyFont="1" applyFill="1" applyBorder="1" applyAlignment="1">
      <alignment horizontal="center"/>
    </xf>
    <xf numFmtId="15" fontId="4" fillId="0" borderId="0" xfId="0" applyNumberFormat="1" applyFont="1" applyAlignment="1">
      <alignment horizontal="left"/>
    </xf>
    <xf numFmtId="164" fontId="0" fillId="0" borderId="0" xfId="0" applyNumberFormat="1"/>
    <xf numFmtId="1" fontId="0" fillId="0" borderId="12" xfId="0" applyNumberForma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24" borderId="15" xfId="0" applyFont="1" applyFill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9" xfId="0" applyFont="1" applyBorder="1"/>
    <xf numFmtId="0" fontId="4" fillId="0" borderId="20" xfId="0" applyFont="1" applyBorder="1" applyAlignment="1">
      <alignment horizontal="center"/>
    </xf>
    <xf numFmtId="0" fontId="5" fillId="24" borderId="11" xfId="0" applyFont="1" applyFill="1" applyBorder="1" applyAlignment="1">
      <alignment horizontal="center" textRotation="90"/>
    </xf>
    <xf numFmtId="0" fontId="5" fillId="24" borderId="15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/>
    </xf>
    <xf numFmtId="0" fontId="4" fillId="28" borderId="16" xfId="0" applyFont="1" applyFill="1" applyBorder="1" applyAlignment="1">
      <alignment vertical="center"/>
    </xf>
    <xf numFmtId="1" fontId="0" fillId="28" borderId="12" xfId="0" applyNumberFormat="1" applyFill="1" applyBorder="1" applyAlignment="1">
      <alignment horizontal="center"/>
    </xf>
    <xf numFmtId="0" fontId="3" fillId="28" borderId="13" xfId="0" applyFont="1" applyFill="1" applyBorder="1" applyAlignment="1">
      <alignment horizontal="center"/>
    </xf>
    <xf numFmtId="0" fontId="3" fillId="28" borderId="12" xfId="0" applyFont="1" applyFill="1" applyBorder="1" applyAlignment="1">
      <alignment horizontal="center"/>
    </xf>
    <xf numFmtId="0" fontId="3" fillId="28" borderId="18" xfId="0" applyFont="1" applyFill="1" applyBorder="1" applyAlignment="1">
      <alignment horizontal="center"/>
    </xf>
    <xf numFmtId="0" fontId="5" fillId="24" borderId="11" xfId="0" applyFont="1" applyFill="1" applyBorder="1" applyAlignment="1">
      <alignment textRotation="90" wrapText="1"/>
    </xf>
    <xf numFmtId="0" fontId="5" fillId="24" borderId="21" xfId="0" applyFont="1" applyFill="1" applyBorder="1" applyAlignment="1">
      <alignment horizontal="center" textRotation="90" wrapText="1"/>
    </xf>
    <xf numFmtId="1" fontId="3" fillId="28" borderId="13" xfId="0" applyNumberFormat="1" applyFont="1" applyFill="1" applyBorder="1" applyAlignment="1">
      <alignment horizontal="center"/>
    </xf>
    <xf numFmtId="0" fontId="4" fillId="28" borderId="17" xfId="0" applyFont="1" applyFill="1" applyBorder="1" applyAlignment="1">
      <alignment vertical="center"/>
    </xf>
    <xf numFmtId="1" fontId="0" fillId="28" borderId="18" xfId="0" applyNumberFormat="1" applyFill="1" applyBorder="1" applyAlignment="1">
      <alignment horizontal="center"/>
    </xf>
    <xf numFmtId="0" fontId="3" fillId="28" borderId="14" xfId="0" applyFont="1" applyFill="1" applyBorder="1" applyAlignment="1">
      <alignment horizontal="center"/>
    </xf>
    <xf numFmtId="0" fontId="4" fillId="28" borderId="19" xfId="0" applyFont="1" applyFill="1" applyBorder="1" applyAlignment="1">
      <alignment vertical="center"/>
    </xf>
    <xf numFmtId="45" fontId="0" fillId="0" borderId="0" xfId="0" applyNumberFormat="1"/>
    <xf numFmtId="0" fontId="5" fillId="24" borderId="10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32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/>
    </xf>
    <xf numFmtId="164" fontId="5" fillId="24" borderId="11" xfId="0" applyNumberFormat="1" applyFont="1" applyFill="1" applyBorder="1" applyAlignment="1">
      <alignment horizont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5" fillId="24" borderId="33" xfId="0" applyFont="1" applyFill="1" applyBorder="1" applyAlignment="1">
      <alignment horizontal="center"/>
    </xf>
    <xf numFmtId="0" fontId="4" fillId="0" borderId="34" xfId="0" applyFont="1" applyBorder="1"/>
    <xf numFmtId="0" fontId="4" fillId="0" borderId="12" xfId="0" applyFont="1" applyBorder="1"/>
    <xf numFmtId="0" fontId="26" fillId="0" borderId="0" xfId="0" applyFont="1"/>
    <xf numFmtId="14" fontId="5" fillId="24" borderId="33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12" xfId="0" applyNumberFormat="1" applyFont="1" applyBorder="1" applyAlignment="1">
      <alignment horizontal="center"/>
    </xf>
    <xf numFmtId="14" fontId="4" fillId="0" borderId="34" xfId="0" applyNumberFormat="1" applyFont="1" applyBorder="1" applyAlignment="1">
      <alignment horizontal="center"/>
    </xf>
    <xf numFmtId="21" fontId="4" fillId="0" borderId="31" xfId="0" applyNumberFormat="1" applyFont="1" applyBorder="1" applyAlignment="1">
      <alignment horizontal="center" vertical="center"/>
    </xf>
    <xf numFmtId="21" fontId="4" fillId="0" borderId="12" xfId="0" applyNumberFormat="1" applyFont="1" applyBorder="1" applyAlignment="1">
      <alignment horizontal="center" vertical="center"/>
    </xf>
    <xf numFmtId="21" fontId="4" fillId="0" borderId="32" xfId="0" applyNumberFormat="1" applyFont="1" applyBorder="1" applyAlignment="1">
      <alignment horizontal="center" vertical="center"/>
    </xf>
    <xf numFmtId="21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4" xfId="0" quotePrefix="1" applyBorder="1"/>
    <xf numFmtId="14" fontId="0" fillId="0" borderId="0" xfId="0" applyNumberFormat="1" applyAlignment="1">
      <alignment horizontal="center" vertical="center"/>
    </xf>
    <xf numFmtId="14" fontId="5" fillId="24" borderId="33" xfId="0" applyNumberFormat="1" applyFont="1" applyFill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34" xfId="0" applyNumberFormat="1" applyFont="1" applyBorder="1" applyAlignment="1">
      <alignment horizontal="center" vertical="center"/>
    </xf>
    <xf numFmtId="0" fontId="4" fillId="28" borderId="12" xfId="0" applyFont="1" applyFill="1" applyBorder="1" applyAlignment="1">
      <alignment vertical="center"/>
    </xf>
    <xf numFmtId="14" fontId="4" fillId="0" borderId="12" xfId="0" applyNumberFormat="1" applyFont="1" applyBorder="1"/>
    <xf numFmtId="0" fontId="25" fillId="0" borderId="23" xfId="0" applyFont="1" applyBorder="1" applyAlignment="1">
      <alignment horizontal="center"/>
    </xf>
    <xf numFmtId="0" fontId="5" fillId="24" borderId="29" xfId="0" applyFont="1" applyFill="1" applyBorder="1" applyAlignment="1">
      <alignment horizontal="center"/>
    </xf>
    <xf numFmtId="0" fontId="5" fillId="24" borderId="30" xfId="0" applyFont="1" applyFill="1" applyBorder="1" applyAlignment="1">
      <alignment horizontal="center"/>
    </xf>
    <xf numFmtId="0" fontId="5" fillId="24" borderId="10" xfId="0" applyFont="1" applyFill="1" applyBorder="1" applyAlignment="1">
      <alignment horizontal="center"/>
    </xf>
    <xf numFmtId="0" fontId="7" fillId="27" borderId="25" xfId="0" applyFont="1" applyFill="1" applyBorder="1" applyAlignment="1">
      <alignment horizontal="center" vertical="center"/>
    </xf>
    <xf numFmtId="0" fontId="7" fillId="27" borderId="26" xfId="0" applyFont="1" applyFill="1" applyBorder="1" applyAlignment="1">
      <alignment horizontal="center" vertical="center"/>
    </xf>
    <xf numFmtId="0" fontId="7" fillId="27" borderId="22" xfId="0" applyFont="1" applyFill="1" applyBorder="1" applyAlignment="1">
      <alignment horizontal="center" vertical="center"/>
    </xf>
    <xf numFmtId="0" fontId="7" fillId="27" borderId="27" xfId="0" applyFont="1" applyFill="1" applyBorder="1" applyAlignment="1">
      <alignment horizontal="center" vertical="center"/>
    </xf>
    <xf numFmtId="0" fontId="7" fillId="27" borderId="23" xfId="0" applyFont="1" applyFill="1" applyBorder="1" applyAlignment="1">
      <alignment horizontal="center" vertical="center"/>
    </xf>
    <xf numFmtId="0" fontId="7" fillId="27" borderId="28" xfId="0" applyFont="1" applyFill="1" applyBorder="1" applyAlignment="1">
      <alignment horizontal="center" vertical="center"/>
    </xf>
    <xf numFmtId="0" fontId="7" fillId="27" borderId="25" xfId="0" applyFont="1" applyFill="1" applyBorder="1" applyAlignment="1">
      <alignment horizontal="center"/>
    </xf>
    <xf numFmtId="0" fontId="7" fillId="27" borderId="26" xfId="0" applyFont="1" applyFill="1" applyBorder="1" applyAlignment="1">
      <alignment horizontal="center"/>
    </xf>
    <xf numFmtId="0" fontId="7" fillId="27" borderId="22" xfId="0" applyFont="1" applyFill="1" applyBorder="1" applyAlignment="1">
      <alignment horizontal="center"/>
    </xf>
    <xf numFmtId="15" fontId="7" fillId="27" borderId="27" xfId="0" applyNumberFormat="1" applyFont="1" applyFill="1" applyBorder="1" applyAlignment="1">
      <alignment horizontal="center"/>
    </xf>
    <xf numFmtId="15" fontId="7" fillId="27" borderId="23" xfId="0" applyNumberFormat="1" applyFont="1" applyFill="1" applyBorder="1" applyAlignment="1">
      <alignment horizontal="center"/>
    </xf>
    <xf numFmtId="15" fontId="7" fillId="27" borderId="28" xfId="0" applyNumberFormat="1" applyFont="1" applyFill="1" applyBorder="1" applyAlignment="1">
      <alignment horizontal="center"/>
    </xf>
  </cellXfs>
  <cellStyles count="4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00000000-0005-0000-0000-000027000000}"/>
    <cellStyle name="Note 2" xfId="39" xr:uid="{00000000-0005-0000-0000-000028000000}"/>
    <cellStyle name="Output 2" xfId="40" xr:uid="{00000000-0005-0000-0000-000029000000}"/>
    <cellStyle name="Title 2" xfId="41" xr:uid="{00000000-0005-0000-0000-00002A000000}"/>
    <cellStyle name="Total 2" xfId="42" xr:uid="{00000000-0005-0000-0000-00002B000000}"/>
    <cellStyle name="Warning Text 2" xfId="43" xr:uid="{00000000-0005-0000-0000-00002C000000}"/>
  </cellStyles>
  <dxfs count="7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411506</xdr:colOff>
      <xdr:row>0</xdr:row>
      <xdr:rowOff>273155</xdr:rowOff>
    </xdr:from>
    <xdr:to>
      <xdr:col>35</xdr:col>
      <xdr:colOff>153391</xdr:colOff>
      <xdr:row>5</xdr:row>
      <xdr:rowOff>120755</xdr:rowOff>
    </xdr:to>
    <xdr:pic>
      <xdr:nvPicPr>
        <xdr:cNvPr id="2434" name="Picture 1" descr="Striders_banner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3975" y="273155"/>
          <a:ext cx="7623822" cy="835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V41"/>
  <sheetViews>
    <sheetView showGridLines="0" tabSelected="1" zoomScaleNormal="100" workbookViewId="0">
      <pane ySplit="9" topLeftCell="A10" activePane="bottomLeft" state="frozen"/>
      <selection pane="bottomLeft" activeCell="CC45" sqref="CC45"/>
    </sheetView>
  </sheetViews>
  <sheetFormatPr defaultColWidth="19.7109375" defaultRowHeight="12.75" x14ac:dyDescent="0.2"/>
  <cols>
    <col min="1" max="1" width="2.7109375" customWidth="1"/>
    <col min="2" max="2" width="20.85546875" bestFit="1" customWidth="1"/>
    <col min="3" max="9" width="3.5703125" customWidth="1"/>
    <col min="10" max="10" width="4.7109375" customWidth="1"/>
    <col min="11" max="11" width="3.28515625" bestFit="1" customWidth="1"/>
    <col min="12" max="12" width="5" customWidth="1"/>
    <col min="13" max="13" width="2.7109375" customWidth="1"/>
    <col min="14" max="14" width="20.85546875" bestFit="1" customWidth="1"/>
    <col min="15" max="21" width="3.5703125" customWidth="1"/>
    <col min="22" max="22" width="4.42578125" customWidth="1"/>
    <col min="23" max="23" width="3.5703125" customWidth="1"/>
    <col min="24" max="24" width="4.7109375" customWidth="1"/>
    <col min="25" max="25" width="2.7109375" customWidth="1"/>
    <col min="26" max="26" width="23.85546875" bestFit="1" customWidth="1"/>
    <col min="27" max="33" width="3.5703125" customWidth="1"/>
    <col min="34" max="34" width="4.42578125" bestFit="1" customWidth="1"/>
    <col min="35" max="35" width="3.5703125" customWidth="1"/>
    <col min="36" max="36" width="4.7109375" customWidth="1"/>
    <col min="37" max="37" width="2.7109375" customWidth="1"/>
    <col min="38" max="38" width="23.85546875" bestFit="1" customWidth="1"/>
    <col min="39" max="45" width="3.5703125" customWidth="1"/>
    <col min="46" max="46" width="4.42578125" bestFit="1" customWidth="1"/>
    <col min="47" max="47" width="3.5703125" customWidth="1"/>
    <col min="48" max="48" width="4.7109375" customWidth="1"/>
  </cols>
  <sheetData>
    <row r="1" spans="2:48" ht="25.5" customHeight="1" x14ac:dyDescent="0.2"/>
    <row r="2" spans="2:48" s="1" customFormat="1" x14ac:dyDescent="0.2">
      <c r="B2"/>
      <c r="C2" s="15"/>
      <c r="D2" s="56" t="s">
        <v>6</v>
      </c>
      <c r="E2"/>
    </row>
    <row r="8" spans="2:48" ht="16.5" thickBot="1" x14ac:dyDescent="0.3">
      <c r="B8" s="63" t="s">
        <v>20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44"/>
      <c r="N8" s="63" t="s">
        <v>21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44"/>
      <c r="Z8" s="63" t="s">
        <v>22</v>
      </c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44"/>
      <c r="AL8" s="63" t="s">
        <v>23</v>
      </c>
      <c r="AM8" s="63"/>
      <c r="AN8" s="63"/>
      <c r="AO8" s="63"/>
      <c r="AP8" s="63"/>
      <c r="AQ8" s="63"/>
      <c r="AR8" s="63"/>
      <c r="AS8" s="63"/>
      <c r="AT8" s="63"/>
      <c r="AU8" s="63"/>
      <c r="AV8" s="63"/>
    </row>
    <row r="9" spans="2:48" ht="179.25" customHeight="1" thickBot="1" x14ac:dyDescent="0.25">
      <c r="B9" s="14" t="s">
        <v>5</v>
      </c>
      <c r="C9" s="13" t="s">
        <v>18</v>
      </c>
      <c r="D9" s="13" t="s">
        <v>19</v>
      </c>
      <c r="E9" s="13" t="s">
        <v>29</v>
      </c>
      <c r="F9" s="13" t="s">
        <v>30</v>
      </c>
      <c r="G9" s="13" t="s">
        <v>31</v>
      </c>
      <c r="H9" s="13" t="s">
        <v>32</v>
      </c>
      <c r="I9" s="13" t="s">
        <v>33</v>
      </c>
      <c r="J9" s="13" t="s">
        <v>35</v>
      </c>
      <c r="K9" s="22" t="s">
        <v>34</v>
      </c>
      <c r="L9" s="23" t="s">
        <v>0</v>
      </c>
      <c r="N9" s="14" t="s">
        <v>5</v>
      </c>
      <c r="O9" s="13" t="s">
        <v>18</v>
      </c>
      <c r="P9" s="13" t="s">
        <v>19</v>
      </c>
      <c r="Q9" s="13" t="s">
        <v>29</v>
      </c>
      <c r="R9" s="13" t="s">
        <v>30</v>
      </c>
      <c r="S9" s="13" t="s">
        <v>31</v>
      </c>
      <c r="T9" s="13" t="s">
        <v>32</v>
      </c>
      <c r="U9" s="13" t="s">
        <v>33</v>
      </c>
      <c r="V9" s="13" t="s">
        <v>35</v>
      </c>
      <c r="W9" s="22" t="s">
        <v>34</v>
      </c>
      <c r="X9" s="23" t="s">
        <v>0</v>
      </c>
      <c r="Z9" s="14" t="s">
        <v>5</v>
      </c>
      <c r="AA9" s="13" t="s">
        <v>18</v>
      </c>
      <c r="AB9" s="13" t="s">
        <v>19</v>
      </c>
      <c r="AC9" s="13" t="s">
        <v>29</v>
      </c>
      <c r="AD9" s="13" t="s">
        <v>30</v>
      </c>
      <c r="AE9" s="13" t="s">
        <v>31</v>
      </c>
      <c r="AF9" s="13" t="s">
        <v>32</v>
      </c>
      <c r="AG9" s="13" t="s">
        <v>33</v>
      </c>
      <c r="AH9" s="13" t="s">
        <v>35</v>
      </c>
      <c r="AI9" s="22" t="s">
        <v>34</v>
      </c>
      <c r="AJ9" s="23" t="s">
        <v>0</v>
      </c>
      <c r="AL9" s="14" t="s">
        <v>5</v>
      </c>
      <c r="AM9" s="13" t="s">
        <v>18</v>
      </c>
      <c r="AN9" s="13" t="s">
        <v>19</v>
      </c>
      <c r="AO9" s="13" t="s">
        <v>29</v>
      </c>
      <c r="AP9" s="13" t="s">
        <v>30</v>
      </c>
      <c r="AQ9" s="13" t="s">
        <v>31</v>
      </c>
      <c r="AR9" s="13" t="s">
        <v>32</v>
      </c>
      <c r="AS9" s="13" t="s">
        <v>33</v>
      </c>
      <c r="AT9" s="13" t="s">
        <v>35</v>
      </c>
      <c r="AU9" s="22" t="s">
        <v>34</v>
      </c>
      <c r="AV9" s="23" t="s">
        <v>0</v>
      </c>
    </row>
    <row r="10" spans="2:48" x14ac:dyDescent="0.2">
      <c r="B10" s="17" t="s">
        <v>37</v>
      </c>
      <c r="C10" s="20">
        <f>IFERROR(VLOOKUP($B10,'Quickest Junior parkrun (2k)'!$D$7:$F$10,3,FALSE),0)</f>
        <v>48</v>
      </c>
      <c r="D10" s="20">
        <f>IFERROR(VLOOKUP($B10,'2nd Quickest Junior parkrun(2k)'!$D$7:$F$10,3,FALSE),0)</f>
        <v>50</v>
      </c>
      <c r="E10" s="20">
        <f>IFERROR(VLOOKUP($B10,'Eye Grand Prix (3k)'!$B$6:$D$9,3,FALSE),0)</f>
        <v>48</v>
      </c>
      <c r="F10" s="20">
        <f>IFERROR(VLOOKUP($B10,'Bushfield Grand Prix (3k)'!$B$6:$D$9,3,FALSE),0)</f>
        <v>0</v>
      </c>
      <c r="G10" s="20">
        <f>IFERROR(VLOOKUP($B10,'Werrington Grand Prix (3k)'!$B$6:$D$9,3,FALSE),0)</f>
        <v>50</v>
      </c>
      <c r="H10" s="20">
        <f>IFERROR(VLOOKUP($B10,'Stamford Grand Prix (3k)'!$B$6:$D$10,3,FALSE),0)</f>
        <v>50</v>
      </c>
      <c r="I10" s="20">
        <f>IFERROR(VLOOKUP(B10,'PANVAC Grand Prix (3k)'!$B$6:$D$9,3,FALSE),0)</f>
        <v>0</v>
      </c>
      <c r="J10" s="18">
        <f>LARGE(C10:I10,1)+LARGE(C10:I10,2)+LARGE(C10:I10,3)+LARGE(C10:I10,4)</f>
        <v>198</v>
      </c>
      <c r="K10" s="18">
        <f>COUNTIF(C10:I10,"&gt;.09")</f>
        <v>5</v>
      </c>
      <c r="L10" s="16">
        <v>1</v>
      </c>
      <c r="N10" s="17" t="s">
        <v>37</v>
      </c>
      <c r="O10" s="20">
        <f>IFERROR(VLOOKUP($N10,'Quickest Junior parkrun (2k)'!$D$16:$F$19,3,FALSE),0)</f>
        <v>49</v>
      </c>
      <c r="P10" s="20">
        <f>IFERROR(VLOOKUP($N10,'2nd Quickest Junior parkrun(2k)'!$D$15:$F$17,3,FALSE),0)</f>
        <v>50</v>
      </c>
      <c r="Q10" s="20">
        <f>IFERROR(VLOOKUP($N10,'Eye Grand Prix (3k)'!$B$14:$D$17,3,FALSE),0)</f>
        <v>48</v>
      </c>
      <c r="R10" s="20">
        <f>IFERROR(VLOOKUP($N10,'Bushfield Grand Prix (3k)'!$B$14:$D$17,3,FALSE),0)</f>
        <v>0</v>
      </c>
      <c r="S10" s="20">
        <f>IFERROR(VLOOKUP($N10,'Werrington Grand Prix (3k)'!$B$14:$D$18,3,FALSE),0)</f>
        <v>50</v>
      </c>
      <c r="T10" s="20">
        <f>IFERROR(VLOOKUP($N10,'Stamford Grand Prix (3k)'!$B$14:$D$18,3,FALSE),0)</f>
        <v>50</v>
      </c>
      <c r="U10" s="20">
        <f>IFERROR(VLOOKUP($N10,'PANVAC Grand Prix (3k)'!$B$14:$D$17,3,FALSE),0)</f>
        <v>0</v>
      </c>
      <c r="V10" s="18">
        <f>LARGE(O10:U10,1)+LARGE(O10:U10,2)+LARGE(O10:U10,3)+LARGE(O10:U10,4)</f>
        <v>199</v>
      </c>
      <c r="W10" s="18">
        <f>COUNTIF(O10:U10,"&gt;.09")</f>
        <v>5</v>
      </c>
      <c r="X10" s="16">
        <v>1</v>
      </c>
      <c r="Z10" s="17" t="s">
        <v>27</v>
      </c>
      <c r="AA10" s="20">
        <f>IFERROR(VLOOKUP($Z10,'Quickest Junior parkrun (2k)'!$J$6:$L$11,3,FALSE),0)</f>
        <v>50</v>
      </c>
      <c r="AB10" s="20">
        <f>IFERROR(VLOOKUP($Z10,'2nd Quickest Junior parkrun(2k)'!$J$6:$L$11,3,FALSE),0)</f>
        <v>50</v>
      </c>
      <c r="AC10" s="20">
        <f>IFERROR(VLOOKUP($Z10,'Eye Grand Prix (3k)'!$F$6:$H$11,3,FALSE),0)</f>
        <v>50</v>
      </c>
      <c r="AD10" s="20">
        <f>IFERROR(VLOOKUP($Z10,'Bushfield Grand Prix (3k)'!$F$6:$H$11,3,FALSE),0)</f>
        <v>50</v>
      </c>
      <c r="AE10" s="20">
        <f>IFERROR(VLOOKUP($Z10,'Werrington Grand Prix (3k)'!$F$6:$H$11,3,FALSE),0)</f>
        <v>0</v>
      </c>
      <c r="AF10" s="20">
        <f>IFERROR(VLOOKUP($Z10,'Stamford Grand Prix (3k)'!$F$6:$H$11,3,FALSE),0)</f>
        <v>50</v>
      </c>
      <c r="AG10" s="20">
        <f>IFERROR(VLOOKUP($Z10,'PANVAC Grand Prix (3k)'!$F$6:$H11,3,FALSE),0)</f>
        <v>49</v>
      </c>
      <c r="AH10" s="18">
        <f>LARGE(AA10:AG10,1)+LARGE(AA10:AG10,2)+LARGE(AA10:AG10,3)+LARGE(AA10:AG10,4)</f>
        <v>200</v>
      </c>
      <c r="AI10" s="18">
        <f>COUNTIF(AA10:AG10,"&gt;.09")</f>
        <v>6</v>
      </c>
      <c r="AJ10" s="19">
        <v>1</v>
      </c>
      <c r="AL10" s="9" t="s">
        <v>27</v>
      </c>
      <c r="AM10" s="20">
        <f>IFERROR(VLOOKUP($AL10,'Quickest Junior parkrun (2k)'!$J$16:$L$19,3,FALSE),0)</f>
        <v>49</v>
      </c>
      <c r="AN10" s="20">
        <f>IFERROR(VLOOKUP($AL10,'2nd Quickest Junior parkrun(2k)'!$J$15:$L$18,3,FALSE),0)</f>
        <v>49</v>
      </c>
      <c r="AO10" s="20">
        <f>IFERROR(VLOOKUP($AL10,'Eye Grand Prix (3k)'!$F$14:$H$19,3,FALSE),0)</f>
        <v>50</v>
      </c>
      <c r="AP10" s="20">
        <f>IFERROR(VLOOKUP($AL10,'Bushfield Grand Prix (3k)'!$F$14:$H$19,3,FALSE),0)</f>
        <v>50</v>
      </c>
      <c r="AQ10" s="20">
        <f>IFERROR(VLOOKUP($AL10,'Werrington Grand Prix (3k)'!$F$14:$H$19,3,FALSE),0)</f>
        <v>0</v>
      </c>
      <c r="AR10" s="20">
        <f>IFERROR(VLOOKUP($AL10,'Stamford Grand Prix (3k)'!$F$14:$H$19,3,FALSE),0)</f>
        <v>50</v>
      </c>
      <c r="AS10" s="20">
        <f>IFERROR(VLOOKUP($AL10,'PANVAC Grand Prix (3k)'!$F$14:$H$19,3,FALSE),0)</f>
        <v>49</v>
      </c>
      <c r="AT10" s="18">
        <f>LARGE(AM10:AS10,1)+LARGE(AM10:AS10,2)+LARGE(AM10:AS10,3)+LARGE(AM10:AS10,4)</f>
        <v>199</v>
      </c>
      <c r="AU10" s="18">
        <f>COUNTIF(AM10:AS10,"&gt;.09")</f>
        <v>6</v>
      </c>
      <c r="AV10" s="19">
        <v>1</v>
      </c>
    </row>
    <row r="11" spans="2:48" x14ac:dyDescent="0.2">
      <c r="B11" s="17" t="s">
        <v>28</v>
      </c>
      <c r="C11" s="20">
        <f>IFERROR(VLOOKUP($B11,'Quickest Junior parkrun (2k)'!$D$7:$F$10,3,FALSE),0)</f>
        <v>0</v>
      </c>
      <c r="D11" s="20">
        <f>IFERROR(VLOOKUP($B11,'2nd Quickest Junior parkrun(2k)'!$D$7:$F$10,3,FALSE),0)</f>
        <v>0</v>
      </c>
      <c r="E11" s="20">
        <f>IFERROR(VLOOKUP($B11,'Eye Grand Prix (3k)'!$B$6:$D$9,3,FALSE),0)</f>
        <v>49</v>
      </c>
      <c r="F11" s="20">
        <f>IFERROR(VLOOKUP($B11,'Bushfield Grand Prix (3k)'!$B$6:$D$9,3,FALSE),0)</f>
        <v>50</v>
      </c>
      <c r="G11" s="20">
        <f>IFERROR(VLOOKUP($B11,'Werrington Grand Prix (3k)'!$B$6:$D$9,3,FALSE),0)</f>
        <v>0</v>
      </c>
      <c r="H11" s="20">
        <f>IFERROR(VLOOKUP($B11,'Stamford Grand Prix (3k)'!$B$6:$D$10,3,FALSE),0)</f>
        <v>49</v>
      </c>
      <c r="I11" s="20">
        <f>IFERROR(VLOOKUP(B11,'PANVAC Grand Prix (3k)'!$B$6:$D$9,3,FALSE),0)</f>
        <v>50</v>
      </c>
      <c r="J11" s="18">
        <f>LARGE(C11:I11,1)+LARGE(C11:I11,2)+LARGE(C11:I11,3)+LARGE(C11:I11,4)</f>
        <v>198</v>
      </c>
      <c r="K11" s="18">
        <f>COUNTIF(C11:I11,"&gt;.09")</f>
        <v>4</v>
      </c>
      <c r="L11" s="16">
        <v>2</v>
      </c>
      <c r="N11" s="17" t="s">
        <v>28</v>
      </c>
      <c r="O11" s="20">
        <f>IFERROR(VLOOKUP($N11,'Quickest Junior parkrun (2k)'!$D$16:$F$19,3,FALSE),0)</f>
        <v>0</v>
      </c>
      <c r="P11" s="20">
        <f>IFERROR(VLOOKUP($N11,'2nd Quickest Junior parkrun(2k)'!$D$15:$F$17,3,FALSE),0)</f>
        <v>0</v>
      </c>
      <c r="Q11" s="20">
        <f>IFERROR(VLOOKUP($N11,'Eye Grand Prix (3k)'!$B$14:$D$17,3,FALSE),0)</f>
        <v>49</v>
      </c>
      <c r="R11" s="20">
        <f>IFERROR(VLOOKUP($N11,'Bushfield Grand Prix (3k)'!$B$14:$D$17,3,FALSE),0)</f>
        <v>50</v>
      </c>
      <c r="S11" s="20">
        <f>IFERROR(VLOOKUP($N11,'Werrington Grand Prix (3k)'!$B$14:$D$18,3,FALSE),0)</f>
        <v>0</v>
      </c>
      <c r="T11" s="20">
        <f>IFERROR(VLOOKUP($N11,'Stamford Grand Prix (3k)'!$B$14:$D$18,3,FALSE),0)</f>
        <v>49</v>
      </c>
      <c r="U11" s="20">
        <f>IFERROR(VLOOKUP($N11,'PANVAC Grand Prix (3k)'!$B$14:$D$17,3,FALSE),0)</f>
        <v>49</v>
      </c>
      <c r="V11" s="18">
        <f>LARGE(O11:U11,1)+LARGE(O11:U11,2)+LARGE(O11:U11,3)+LARGE(O11:U11,4)</f>
        <v>197</v>
      </c>
      <c r="W11" s="18">
        <f>COUNTIF(O11:U11,"&gt;.09")</f>
        <v>4</v>
      </c>
      <c r="X11" s="16">
        <v>2</v>
      </c>
      <c r="Z11" s="17" t="s">
        <v>38</v>
      </c>
      <c r="AA11" s="20">
        <f>IFERROR(VLOOKUP($Z11,'Quickest Junior parkrun (2k)'!$J$6:$L$11,3,FALSE),0)</f>
        <v>49</v>
      </c>
      <c r="AB11" s="20">
        <f>IFERROR(VLOOKUP($Z11,'2nd Quickest Junior parkrun(2k)'!$J$6:$L$11,3,FALSE),0)</f>
        <v>49</v>
      </c>
      <c r="AC11" s="20">
        <f>IFERROR(VLOOKUP($Z11,'Eye Grand Prix (3k)'!$F$6:$H$11,3,FALSE),0)</f>
        <v>0</v>
      </c>
      <c r="AD11" s="20">
        <f>IFERROR(VLOOKUP($Z11,'Bushfield Grand Prix (3k)'!$F$6:$H$11,3,FALSE),0)</f>
        <v>0</v>
      </c>
      <c r="AE11" s="20">
        <f>IFERROR(VLOOKUP($Z11,'Werrington Grand Prix (3k)'!$F$6:$H$11,3,FALSE),0)</f>
        <v>50</v>
      </c>
      <c r="AF11" s="20">
        <f>IFERROR(VLOOKUP($Z11,'Stamford Grand Prix (3k)'!$F$6:$H$11,3,FALSE),0)</f>
        <v>49</v>
      </c>
      <c r="AG11" s="20">
        <f>IFERROR(VLOOKUP($Z11,'PANVAC Grand Prix (3k)'!$F$6:$H12,3,FALSE),0)</f>
        <v>0</v>
      </c>
      <c r="AH11" s="18">
        <f>LARGE(AA11:AG11,1)+LARGE(AA11:AG11,2)+LARGE(AA11:AG11,3)+LARGE(AA11:AG11,4)</f>
        <v>197</v>
      </c>
      <c r="AI11" s="18">
        <f>COUNTIF(AA11:AG11,"&gt;.09")</f>
        <v>4</v>
      </c>
      <c r="AJ11" s="19">
        <v>2</v>
      </c>
      <c r="AL11" s="17" t="s">
        <v>38</v>
      </c>
      <c r="AM11" s="20">
        <f>IFERROR(VLOOKUP($AL11,'Quickest Junior parkrun (2k)'!$J$16:$L$19,3,FALSE),0)</f>
        <v>50</v>
      </c>
      <c r="AN11" s="20">
        <f>IFERROR(VLOOKUP($AL11,'2nd Quickest Junior parkrun(2k)'!$J$15:$L$18,3,FALSE),0)</f>
        <v>50</v>
      </c>
      <c r="AO11" s="20">
        <f>IFERROR(VLOOKUP($AL11,'Eye Grand Prix (3k)'!$F$14:$H$19,3,FALSE),0)</f>
        <v>0</v>
      </c>
      <c r="AP11" s="20">
        <f>IFERROR(VLOOKUP($AL11,'Bushfield Grand Prix (3k)'!$F$14:$H$19,3,FALSE),0)</f>
        <v>0</v>
      </c>
      <c r="AQ11" s="20">
        <f>IFERROR(VLOOKUP($AL11,'Werrington Grand Prix (3k)'!$F$6:$H$11,3,FALSE),0)</f>
        <v>50</v>
      </c>
      <c r="AR11" s="20">
        <f>IFERROR(VLOOKUP($AL11,'Stamford Grand Prix (3k)'!$F$14:$H$19,3,FALSE),0)</f>
        <v>49</v>
      </c>
      <c r="AS11" s="20">
        <f>IFERROR(VLOOKUP($AL11,'PANVAC Grand Prix (3k)'!$F$14:$H$19,3,FALSE),0)</f>
        <v>0</v>
      </c>
      <c r="AT11" s="18">
        <f>LARGE(AM11:AS11,1)+LARGE(AM11:AS11,2)+LARGE(AM11:AS11,3)+LARGE(AM11:AS11,4)</f>
        <v>199</v>
      </c>
      <c r="AU11" s="18">
        <f>COUNTIF(AM11:AS11,"&gt;.09")</f>
        <v>4</v>
      </c>
      <c r="AV11" s="19">
        <v>2</v>
      </c>
    </row>
    <row r="12" spans="2:48" x14ac:dyDescent="0.2">
      <c r="B12" s="11" t="s">
        <v>41</v>
      </c>
      <c r="C12" s="20">
        <f>IFERROR(VLOOKUP($B12,'Quickest Junior parkrun (2k)'!$D$7:$F$10,3,FALSE),0)</f>
        <v>49</v>
      </c>
      <c r="D12" s="20">
        <f>IFERROR(VLOOKUP($B12,'2nd Quickest Junior parkrun(2k)'!$D$7:$F$10,3,FALSE),0)</f>
        <v>49</v>
      </c>
      <c r="E12" s="20">
        <f>IFERROR(VLOOKUP($B12,'Eye Grand Prix (3k)'!$B$6:$D$9,3,FALSE),0)</f>
        <v>0</v>
      </c>
      <c r="F12" s="20">
        <f>IFERROR(VLOOKUP($B12,'Bushfield Grand Prix (3k)'!$B$6:$D$9,3,FALSE),0)</f>
        <v>49</v>
      </c>
      <c r="G12" s="20">
        <f>IFERROR(VLOOKUP($B12,'Werrington Grand Prix (3k)'!$B$6:$D$9,3,FALSE),0)</f>
        <v>0</v>
      </c>
      <c r="H12" s="20">
        <f>IFERROR(VLOOKUP($B12,'Stamford Grand Prix (3k)'!$B$6:$D$10,3,FALSE),0)</f>
        <v>48</v>
      </c>
      <c r="I12" s="20">
        <f>IFERROR(VLOOKUP(B12,'PANVAC Grand Prix (3k)'!$B$6:$D$9,3,FALSE),0)</f>
        <v>0</v>
      </c>
      <c r="J12" s="18">
        <f>LARGE(C12:I12,1)+LARGE(C12:I12,2)+LARGE(C12:I12,3)+LARGE(C12:I12,4)</f>
        <v>195</v>
      </c>
      <c r="K12" s="18">
        <f>COUNTIF(C12:I12,"&gt;.09")</f>
        <v>4</v>
      </c>
      <c r="L12" s="16">
        <v>3</v>
      </c>
      <c r="N12" s="11" t="s">
        <v>41</v>
      </c>
      <c r="O12" s="20">
        <f>IFERROR(VLOOKUP($N12,'Quickest Junior parkrun (2k)'!$D$16:$F$19,3,FALSE),0)</f>
        <v>48</v>
      </c>
      <c r="P12" s="20">
        <f>IFERROR(VLOOKUP($N12,'2nd Quickest Junior parkrun(2k)'!$D$15:$F$17,3,FALSE),0)</f>
        <v>49</v>
      </c>
      <c r="Q12" s="20">
        <f>IFERROR(VLOOKUP($N12,'Eye Grand Prix (3k)'!$B$14:$D$17,3,FALSE),0)</f>
        <v>0</v>
      </c>
      <c r="R12" s="20">
        <f>IFERROR(VLOOKUP($N12,'Bushfield Grand Prix (3k)'!$B$14:$D$17,3,FALSE),0)</f>
        <v>49</v>
      </c>
      <c r="S12" s="20">
        <f>IFERROR(VLOOKUP($N12,'Werrington Grand Prix (3k)'!$B$14:$D$18,3,FALSE),0)</f>
        <v>0</v>
      </c>
      <c r="T12" s="20">
        <f>IFERROR(VLOOKUP($N12,'Stamford Grand Prix (3k)'!$B$14:$D$18,3,FALSE),0)</f>
        <v>48</v>
      </c>
      <c r="U12" s="20">
        <f>IFERROR(VLOOKUP($N12,'PANVAC Grand Prix (3k)'!$B$14:$D$17,3,FALSE),0)</f>
        <v>0</v>
      </c>
      <c r="V12" s="18">
        <f>LARGE(O12:U12,1)+LARGE(O12:U12,2)+LARGE(O12:U12,3)+LARGE(O12:U12,4)</f>
        <v>194</v>
      </c>
      <c r="W12" s="18">
        <f>COUNTIF(O12:U12,"&gt;.09")</f>
        <v>4</v>
      </c>
      <c r="X12" s="16">
        <v>3</v>
      </c>
      <c r="Z12" s="17" t="s">
        <v>40</v>
      </c>
      <c r="AA12" s="20">
        <f>IFERROR(VLOOKUP($Z12,'Quickest Junior parkrun (2k)'!$J$6:$L$11,3,FALSE),0)</f>
        <v>0</v>
      </c>
      <c r="AB12" s="20">
        <f>IFERROR(VLOOKUP($Z12,'2nd Quickest Junior parkrun(2k)'!$J$6:$L$11,3,FALSE),0)</f>
        <v>0</v>
      </c>
      <c r="AC12" s="20">
        <f>IFERROR(VLOOKUP($Z12,'Eye Grand Prix (3k)'!$F$6:$H$11,3,FALSE),0)</f>
        <v>0</v>
      </c>
      <c r="AD12" s="20">
        <f>IFERROR(VLOOKUP($Z12,'Bushfield Grand Prix (3k)'!$F$6:$H$11,3,FALSE),0)</f>
        <v>0</v>
      </c>
      <c r="AE12" s="20">
        <f>IFERROR(VLOOKUP($Z12,'Werrington Grand Prix (3k)'!$F$6:$H$11,3,FALSE),0)</f>
        <v>0</v>
      </c>
      <c r="AF12" s="20">
        <f>IFERROR(VLOOKUP($Z12,'Stamford Grand Prix (3k)'!$F$6:$H$11,3,FALSE),0)</f>
        <v>48</v>
      </c>
      <c r="AG12" s="20">
        <f>IFERROR(VLOOKUP($Z12,'PANVAC Grand Prix (3k)'!$F$6:$H13,3,FALSE),0)</f>
        <v>50</v>
      </c>
      <c r="AH12" s="18">
        <f>LARGE(AA12:AG12,1)+LARGE(AA12:AG12,2)+LARGE(AA12:AG12,3)+LARGE(AA12:AG12,4)</f>
        <v>98</v>
      </c>
      <c r="AI12" s="18">
        <f>COUNTIF(AA12:AG12,"&gt;.09")</f>
        <v>2</v>
      </c>
      <c r="AJ12" s="19">
        <v>3</v>
      </c>
      <c r="AL12" s="17" t="s">
        <v>40</v>
      </c>
      <c r="AM12" s="20">
        <f>IFERROR(VLOOKUP($AL12,'Quickest Junior parkrun (2k)'!$J$16:$L$19,3,FALSE),0)</f>
        <v>0</v>
      </c>
      <c r="AN12" s="20">
        <f>IFERROR(VLOOKUP($AL12,'2nd Quickest Junior parkrun(2k)'!$J$15:$L$18,3,FALSE),0)</f>
        <v>0</v>
      </c>
      <c r="AO12" s="20">
        <f>IFERROR(VLOOKUP($AL12,'Eye Grand Prix (3k)'!$F$14:$H$19,3,FALSE),0)</f>
        <v>0</v>
      </c>
      <c r="AP12" s="20">
        <f>IFERROR(VLOOKUP($AL12,'Bushfield Grand Prix (3k)'!$F$14:$H$19,3,FALSE),0)</f>
        <v>0</v>
      </c>
      <c r="AQ12" s="20">
        <f>IFERROR(VLOOKUP($AL12,'Werrington Grand Prix (3k)'!$F$6:$H$11,3,FALSE),0)</f>
        <v>0</v>
      </c>
      <c r="AR12" s="20">
        <f>IFERROR(VLOOKUP($AL12,'Stamford Grand Prix (3k)'!$F$14:$H$19,3,FALSE),0)</f>
        <v>48</v>
      </c>
      <c r="AS12" s="20">
        <f>IFERROR(VLOOKUP($AL12,'PANVAC Grand Prix (3k)'!$F$14:$H$19,3,FALSE),0)</f>
        <v>50</v>
      </c>
      <c r="AT12" s="18">
        <f>LARGE(AM12:AS12,1)+LARGE(AM12:AS12,2)+LARGE(AM12:AS12,3)+LARGE(AM12:AS12,4)</f>
        <v>98</v>
      </c>
      <c r="AU12" s="18">
        <f>COUNTIF(AM12:AS12,"&gt;.09")</f>
        <v>2</v>
      </c>
      <c r="AV12" s="19">
        <v>3</v>
      </c>
    </row>
    <row r="13" spans="2:48" x14ac:dyDescent="0.2">
      <c r="B13" s="28" t="s">
        <v>39</v>
      </c>
      <c r="C13" s="20">
        <f>IFERROR(VLOOKUP($B13,'Quickest Junior parkrun (2k)'!$D$7:$F$10,3,FALSE),0)</f>
        <v>47</v>
      </c>
      <c r="D13" s="20">
        <f>IFERROR(VLOOKUP($B13,'2nd Quickest Junior parkrun(2k)'!$D$7:$F$10,3,FALSE),0)</f>
        <v>0</v>
      </c>
      <c r="E13" s="20">
        <f>IFERROR(VLOOKUP($B13,'Eye Grand Prix (3k)'!$B$6:$D$9,3,FALSE),0)</f>
        <v>0</v>
      </c>
      <c r="F13" s="20">
        <f>IFERROR(VLOOKUP($B13,'Bushfield Grand Prix (3k)'!$B$6:$D$9,3,FALSE),0)</f>
        <v>0</v>
      </c>
      <c r="G13" s="20">
        <f>IFERROR(VLOOKUP($B13,'Werrington Grand Prix (3k)'!$B$6:$D$9,3,FALSE),0)</f>
        <v>49</v>
      </c>
      <c r="H13" s="20">
        <f>IFERROR(VLOOKUP($B13,'Stamford Grand Prix (3k)'!$B$6:$D$10,3,FALSE),0)</f>
        <v>47</v>
      </c>
      <c r="I13" s="20">
        <f>IFERROR(VLOOKUP(B13,'PANVAC Grand Prix (3k)'!$B$6:$D$9,3,FALSE),0)</f>
        <v>48</v>
      </c>
      <c r="J13" s="18">
        <f>LARGE(C13:I13,1)+LARGE(C13:I13,2)+LARGE(C13:I13,3)+LARGE(C13:I13,4)</f>
        <v>191</v>
      </c>
      <c r="K13" s="18">
        <f>COUNTIF(C13:I13,"&gt;.09")</f>
        <v>4</v>
      </c>
      <c r="L13" s="16">
        <v>4</v>
      </c>
      <c r="N13" s="28" t="s">
        <v>39</v>
      </c>
      <c r="O13" s="20">
        <f>IFERROR(VLOOKUP($N13,'Quickest Junior parkrun (2k)'!$D$16:$F$19,3,FALSE),0)</f>
        <v>47</v>
      </c>
      <c r="P13" s="20">
        <f>IFERROR(VLOOKUP($N13,'2nd Quickest Junior parkrun(2k)'!$D$15:$F$17,3,FALSE),0)</f>
        <v>0</v>
      </c>
      <c r="Q13" s="20">
        <f>IFERROR(VLOOKUP($N13,'Eye Grand Prix (3k)'!$B$14:$D$17,3,FALSE),0)</f>
        <v>0</v>
      </c>
      <c r="R13" s="20">
        <f>IFERROR(VLOOKUP($N13,'Bushfield Grand Prix (3k)'!$B$14:$D$17,3,FALSE),0)</f>
        <v>0</v>
      </c>
      <c r="S13" s="20">
        <f>IFERROR(VLOOKUP($N13,'Werrington Grand Prix (3k)'!$B$14:$D$18,3,FALSE),0)</f>
        <v>49</v>
      </c>
      <c r="T13" s="20">
        <f>IFERROR(VLOOKUP($N13,'Stamford Grand Prix (3k)'!$B$14:$D$18,3,FALSE),0)</f>
        <v>47</v>
      </c>
      <c r="U13" s="20">
        <f>IFERROR(VLOOKUP($N13,'PANVAC Grand Prix (3k)'!$B$14:$D$17,3,FALSE),0)</f>
        <v>48</v>
      </c>
      <c r="V13" s="18">
        <f>LARGE(O13:U13,1)+LARGE(O13:U13,2)+LARGE(O13:U13,3)+LARGE(O13:U13,4)</f>
        <v>191</v>
      </c>
      <c r="W13" s="18">
        <f>COUNTIF(O13:U13,"&gt;.09")</f>
        <v>4</v>
      </c>
      <c r="X13" s="16">
        <v>4</v>
      </c>
      <c r="Z13" s="17"/>
      <c r="AA13" s="20"/>
      <c r="AB13" s="20"/>
      <c r="AC13" s="20"/>
      <c r="AD13" s="20"/>
      <c r="AE13" s="20"/>
      <c r="AF13" s="20"/>
      <c r="AG13" s="20"/>
      <c r="AH13" s="18"/>
      <c r="AI13" s="18"/>
      <c r="AJ13" s="19"/>
      <c r="AL13" s="9"/>
      <c r="AM13" s="20"/>
      <c r="AN13" s="20"/>
      <c r="AO13" s="20"/>
      <c r="AP13" s="20"/>
      <c r="AQ13" s="20"/>
      <c r="AR13" s="20"/>
      <c r="AS13" s="20"/>
      <c r="AT13" s="18"/>
      <c r="AU13" s="18"/>
      <c r="AV13" s="19"/>
    </row>
    <row r="14" spans="2:48" x14ac:dyDescent="0.2">
      <c r="B14" s="11" t="s">
        <v>26</v>
      </c>
      <c r="C14" s="20">
        <f>IFERROR(VLOOKUP($B14,'Quickest Junior parkrun (2k)'!$D$7:$F$10,3,FALSE),0)</f>
        <v>50</v>
      </c>
      <c r="D14" s="20">
        <f>IFERROR(VLOOKUP($B14,'2nd Quickest Junior parkrun(2k)'!$D$7:$F$10,3,FALSE),0)</f>
        <v>0</v>
      </c>
      <c r="E14" s="20">
        <f>IFERROR(VLOOKUP($B14,'Eye Grand Prix (3k)'!$B$6:$D$9,3,FALSE),0)</f>
        <v>50</v>
      </c>
      <c r="F14" s="20">
        <f>IFERROR(VLOOKUP($B14,'Bushfield Grand Prix (3k)'!$B$6:$D$9,3,FALSE),0)</f>
        <v>0</v>
      </c>
      <c r="G14" s="20">
        <f>IFERROR(VLOOKUP($B14,'Werrington Grand Prix (3k)'!$B$6:$D$9,3,FALSE),0)</f>
        <v>0</v>
      </c>
      <c r="H14" s="20">
        <f>IFERROR(VLOOKUP($B14,'Stamford Grand Prix (3k)'!$B$6:$D$10,3,FALSE),0)</f>
        <v>0</v>
      </c>
      <c r="I14" s="20">
        <f>IFERROR(VLOOKUP(B14,'PANVAC Grand Prix (3k)'!$B$6:$D$9,3,FALSE),0)</f>
        <v>49</v>
      </c>
      <c r="J14" s="18">
        <f>LARGE(C14:I14,1)+LARGE(C14:I14,2)+LARGE(C14:I14,3)+LARGE(C14:I14,4)</f>
        <v>149</v>
      </c>
      <c r="K14" s="18">
        <f>COUNTIF(C14:I14,"&gt;.09")</f>
        <v>3</v>
      </c>
      <c r="L14" s="16">
        <v>5</v>
      </c>
      <c r="N14" s="11" t="s">
        <v>26</v>
      </c>
      <c r="O14" s="20">
        <f>IFERROR(VLOOKUP($N14,'Quickest Junior parkrun (2k)'!$D$16:$F$19,3,FALSE),0)</f>
        <v>50</v>
      </c>
      <c r="P14" s="20">
        <f>IFERROR(VLOOKUP($N14,'2nd Quickest Junior parkrun(2k)'!$D$15:$F$17,3,FALSE),0)</f>
        <v>0</v>
      </c>
      <c r="Q14" s="20">
        <f>IFERROR(VLOOKUP($N14,'Eye Grand Prix (3k)'!$B$14:$D$17,3,FALSE),0)</f>
        <v>50</v>
      </c>
      <c r="R14" s="20">
        <f>IFERROR(VLOOKUP($N14,'Bushfield Grand Prix (3k)'!$B$14:$D$17,3,FALSE),0)</f>
        <v>0</v>
      </c>
      <c r="S14" s="20">
        <f>IFERROR(VLOOKUP($N14,'Werrington Grand Prix (3k)'!$B$14:$D$18,3,FALSE),0)</f>
        <v>0</v>
      </c>
      <c r="T14" s="20">
        <f>IFERROR(VLOOKUP($N14,'Stamford Grand Prix (3k)'!$B$14:$D$18,3,FALSE),0)</f>
        <v>0</v>
      </c>
      <c r="U14" s="20">
        <f>IFERROR(VLOOKUP($N14,'PANVAC Grand Prix (3k)'!$B$14:$D$17,3,FALSE),0)</f>
        <v>50</v>
      </c>
      <c r="V14" s="18">
        <f>LARGE(O14:U14,1)+LARGE(O14:U14,2)+LARGE(O14:U14,3)+LARGE(O14:U14,4)</f>
        <v>150</v>
      </c>
      <c r="W14" s="18">
        <f>COUNTIF(O14:U14,"&gt;.09")</f>
        <v>3</v>
      </c>
      <c r="X14" s="16">
        <v>5</v>
      </c>
      <c r="Z14" s="17"/>
      <c r="AA14" s="20"/>
      <c r="AB14" s="20"/>
      <c r="AC14" s="20"/>
      <c r="AD14" s="20"/>
      <c r="AE14" s="20"/>
      <c r="AF14" s="20"/>
      <c r="AG14" s="20"/>
      <c r="AH14" s="18"/>
      <c r="AI14" s="18"/>
      <c r="AJ14" s="19"/>
      <c r="AL14" s="9"/>
      <c r="AM14" s="20"/>
      <c r="AN14" s="20"/>
      <c r="AO14" s="20"/>
      <c r="AP14" s="20"/>
      <c r="AQ14" s="20"/>
      <c r="AR14" s="20"/>
      <c r="AS14" s="20"/>
      <c r="AT14" s="18"/>
      <c r="AU14" s="18"/>
      <c r="AV14" s="19"/>
    </row>
    <row r="15" spans="2:48" x14ac:dyDescent="0.2">
      <c r="B15" s="11"/>
      <c r="C15" s="20"/>
      <c r="D15" s="20"/>
      <c r="E15" s="20"/>
      <c r="F15" s="20"/>
      <c r="G15" s="20"/>
      <c r="H15" s="20"/>
      <c r="I15" s="20"/>
      <c r="J15" s="18"/>
      <c r="K15" s="18"/>
      <c r="L15" s="16"/>
      <c r="N15" s="11"/>
      <c r="O15" s="20"/>
      <c r="P15" s="20"/>
      <c r="Q15" s="20"/>
      <c r="R15" s="20"/>
      <c r="S15" s="20"/>
      <c r="T15" s="20"/>
      <c r="U15" s="20"/>
      <c r="V15" s="18"/>
      <c r="W15" s="18"/>
      <c r="X15" s="16"/>
      <c r="Z15" s="17"/>
      <c r="AA15" s="20"/>
      <c r="AB15" s="20"/>
      <c r="AC15" s="20"/>
      <c r="AD15" s="20"/>
      <c r="AE15" s="20"/>
      <c r="AF15" s="20"/>
      <c r="AG15" s="20"/>
      <c r="AH15" s="18"/>
      <c r="AI15" s="18"/>
      <c r="AJ15" s="19"/>
      <c r="AL15" s="9"/>
      <c r="AM15" s="20"/>
      <c r="AN15" s="20"/>
      <c r="AO15" s="20"/>
      <c r="AP15" s="20"/>
      <c r="AQ15" s="20"/>
      <c r="AR15" s="20"/>
      <c r="AS15" s="20"/>
      <c r="AT15" s="18"/>
      <c r="AU15" s="18"/>
      <c r="AV15" s="19"/>
    </row>
    <row r="16" spans="2:48" x14ac:dyDescent="0.2">
      <c r="B16" s="11"/>
      <c r="C16" s="20"/>
      <c r="D16" s="20"/>
      <c r="E16" s="20"/>
      <c r="F16" s="20"/>
      <c r="G16" s="20"/>
      <c r="H16" s="20"/>
      <c r="I16" s="20"/>
      <c r="J16" s="18"/>
      <c r="K16" s="18"/>
      <c r="L16" s="16"/>
      <c r="N16" s="11"/>
      <c r="O16" s="20"/>
      <c r="P16" s="20"/>
      <c r="Q16" s="20"/>
      <c r="R16" s="20"/>
      <c r="S16" s="20"/>
      <c r="T16" s="20"/>
      <c r="U16" s="20"/>
      <c r="V16" s="18"/>
      <c r="W16" s="18"/>
      <c r="X16" s="16"/>
      <c r="Z16" s="17"/>
      <c r="AA16" s="20"/>
      <c r="AB16" s="20"/>
      <c r="AC16" s="20"/>
      <c r="AD16" s="20"/>
      <c r="AE16" s="20"/>
      <c r="AF16" s="20"/>
      <c r="AG16" s="20"/>
      <c r="AH16" s="18"/>
      <c r="AI16" s="18"/>
      <c r="AJ16" s="19"/>
      <c r="AL16" s="9"/>
      <c r="AM16" s="20"/>
      <c r="AN16" s="20"/>
      <c r="AO16" s="20"/>
      <c r="AP16" s="20"/>
      <c r="AQ16" s="20"/>
      <c r="AR16" s="20"/>
      <c r="AS16" s="20"/>
      <c r="AT16" s="18"/>
      <c r="AU16" s="18"/>
      <c r="AV16" s="19"/>
    </row>
    <row r="17" spans="2:48" x14ac:dyDescent="0.2">
      <c r="B17" s="17"/>
      <c r="C17" s="20"/>
      <c r="D17" s="20"/>
      <c r="E17" s="20"/>
      <c r="F17" s="20"/>
      <c r="G17" s="20"/>
      <c r="H17" s="20"/>
      <c r="I17" s="20"/>
      <c r="J17" s="18"/>
      <c r="K17" s="20"/>
      <c r="L17" s="16"/>
      <c r="N17" s="17"/>
      <c r="O17" s="20"/>
      <c r="P17" s="20"/>
      <c r="Q17" s="20"/>
      <c r="R17" s="20"/>
      <c r="S17" s="20"/>
      <c r="T17" s="20"/>
      <c r="U17" s="20"/>
      <c r="V17" s="18"/>
      <c r="W17" s="20"/>
      <c r="X17" s="16"/>
      <c r="Z17" s="17"/>
      <c r="AA17" s="20"/>
      <c r="AB17" s="20"/>
      <c r="AC17" s="20"/>
      <c r="AD17" s="20"/>
      <c r="AE17" s="20"/>
      <c r="AF17" s="20"/>
      <c r="AG17" s="20"/>
      <c r="AH17" s="18"/>
      <c r="AI17" s="18"/>
      <c r="AJ17" s="19"/>
      <c r="AL17" s="9"/>
      <c r="AM17" s="20"/>
      <c r="AN17" s="20"/>
      <c r="AO17" s="20"/>
      <c r="AP17" s="20"/>
      <c r="AQ17" s="20"/>
      <c r="AR17" s="20"/>
      <c r="AS17" s="20"/>
      <c r="AT17" s="18"/>
      <c r="AU17" s="18"/>
      <c r="AV17" s="19"/>
    </row>
    <row r="18" spans="2:48" x14ac:dyDescent="0.2">
      <c r="B18" s="9"/>
      <c r="C18" s="20"/>
      <c r="D18" s="20"/>
      <c r="E18" s="20"/>
      <c r="F18" s="20"/>
      <c r="G18" s="20"/>
      <c r="H18" s="20"/>
      <c r="I18" s="20"/>
      <c r="J18" s="5"/>
      <c r="K18" s="20"/>
      <c r="L18" s="16"/>
      <c r="N18" s="9"/>
      <c r="O18" s="20"/>
      <c r="P18" s="20"/>
      <c r="Q18" s="20"/>
      <c r="R18" s="20"/>
      <c r="S18" s="20"/>
      <c r="T18" s="20"/>
      <c r="U18" s="20"/>
      <c r="V18" s="5"/>
      <c r="W18" s="20"/>
      <c r="X18" s="16"/>
      <c r="Z18" s="17"/>
      <c r="AA18" s="20"/>
      <c r="AB18" s="20"/>
      <c r="AC18" s="20"/>
      <c r="AD18" s="20"/>
      <c r="AE18" s="20"/>
      <c r="AF18" s="20"/>
      <c r="AG18" s="20"/>
      <c r="AH18" s="18"/>
      <c r="AI18" s="18"/>
      <c r="AJ18" s="19"/>
      <c r="AL18" s="9"/>
      <c r="AM18" s="20"/>
      <c r="AN18" s="20"/>
      <c r="AO18" s="20"/>
      <c r="AP18" s="20"/>
      <c r="AQ18" s="20"/>
      <c r="AR18" s="20"/>
      <c r="AS18" s="20"/>
      <c r="AT18" s="18"/>
      <c r="AU18" s="18"/>
      <c r="AV18" s="19"/>
    </row>
    <row r="19" spans="2:48" x14ac:dyDescent="0.2">
      <c r="B19" s="17"/>
      <c r="C19" s="20"/>
      <c r="D19" s="20"/>
      <c r="E19" s="20"/>
      <c r="F19" s="20"/>
      <c r="G19" s="20"/>
      <c r="H19" s="20"/>
      <c r="I19" s="20"/>
      <c r="J19" s="18"/>
      <c r="K19" s="20"/>
      <c r="L19" s="16"/>
      <c r="N19" s="17"/>
      <c r="O19" s="20"/>
      <c r="P19" s="20"/>
      <c r="Q19" s="20"/>
      <c r="R19" s="20"/>
      <c r="S19" s="20"/>
      <c r="T19" s="20"/>
      <c r="U19" s="20"/>
      <c r="V19" s="18"/>
      <c r="W19" s="20"/>
      <c r="X19" s="16"/>
      <c r="Z19" s="9"/>
      <c r="AA19" s="20"/>
      <c r="AB19" s="20"/>
      <c r="AC19" s="20"/>
      <c r="AD19" s="20"/>
      <c r="AE19" s="20"/>
      <c r="AF19" s="20"/>
      <c r="AG19" s="20"/>
      <c r="AH19" s="18"/>
      <c r="AI19" s="18"/>
      <c r="AJ19" s="19"/>
      <c r="AL19" s="9"/>
      <c r="AM19" s="20"/>
      <c r="AN19" s="20"/>
      <c r="AO19" s="20"/>
      <c r="AP19" s="20"/>
      <c r="AQ19" s="20"/>
      <c r="AR19" s="20"/>
      <c r="AS19" s="20"/>
      <c r="AT19" s="18"/>
      <c r="AU19" s="18"/>
      <c r="AV19" s="19"/>
    </row>
    <row r="20" spans="2:48" x14ac:dyDescent="0.2">
      <c r="B20" s="17"/>
      <c r="C20" s="20"/>
      <c r="D20" s="20"/>
      <c r="E20" s="20"/>
      <c r="F20" s="20"/>
      <c r="G20" s="20"/>
      <c r="H20" s="20"/>
      <c r="I20" s="20"/>
      <c r="J20" s="18"/>
      <c r="K20" s="18"/>
      <c r="L20" s="16"/>
      <c r="N20" s="17"/>
      <c r="O20" s="20"/>
      <c r="P20" s="20"/>
      <c r="Q20" s="20"/>
      <c r="R20" s="20"/>
      <c r="S20" s="20"/>
      <c r="T20" s="20"/>
      <c r="U20" s="20"/>
      <c r="V20" s="18"/>
      <c r="W20" s="18"/>
      <c r="X20" s="16"/>
      <c r="Z20" s="17"/>
      <c r="AA20" s="20"/>
      <c r="AB20" s="20"/>
      <c r="AC20" s="20"/>
      <c r="AD20" s="20"/>
      <c r="AE20" s="20"/>
      <c r="AF20" s="20"/>
      <c r="AG20" s="20"/>
      <c r="AH20" s="18"/>
      <c r="AI20" s="18"/>
      <c r="AJ20" s="19"/>
      <c r="AL20" s="17"/>
      <c r="AM20" s="20"/>
      <c r="AN20" s="20"/>
      <c r="AO20" s="20"/>
      <c r="AP20" s="20"/>
      <c r="AQ20" s="20"/>
      <c r="AR20" s="20"/>
      <c r="AS20" s="20"/>
      <c r="AT20" s="18"/>
      <c r="AU20" s="18"/>
      <c r="AV20" s="19"/>
    </row>
    <row r="21" spans="2:48" x14ac:dyDescent="0.2">
      <c r="B21" s="17"/>
      <c r="C21" s="20"/>
      <c r="D21" s="20"/>
      <c r="E21" s="20"/>
      <c r="F21" s="20"/>
      <c r="G21" s="20"/>
      <c r="H21" s="20"/>
      <c r="I21" s="20"/>
      <c r="J21" s="18"/>
      <c r="K21" s="18"/>
      <c r="L21" s="16"/>
      <c r="N21" s="17"/>
      <c r="O21" s="20"/>
      <c r="P21" s="20"/>
      <c r="Q21" s="20"/>
      <c r="R21" s="20"/>
      <c r="S21" s="20"/>
      <c r="T21" s="20"/>
      <c r="U21" s="20"/>
      <c r="V21" s="18"/>
      <c r="W21" s="18"/>
      <c r="X21" s="16"/>
      <c r="Z21" s="17"/>
      <c r="AA21" s="20"/>
      <c r="AB21" s="20"/>
      <c r="AC21" s="20"/>
      <c r="AD21" s="20"/>
      <c r="AE21" s="20"/>
      <c r="AF21" s="20"/>
      <c r="AG21" s="20"/>
      <c r="AH21" s="18"/>
      <c r="AI21" s="18"/>
      <c r="AJ21" s="19"/>
      <c r="AL21" s="9"/>
      <c r="AM21" s="20"/>
      <c r="AN21" s="20"/>
      <c r="AO21" s="20"/>
      <c r="AP21" s="20"/>
      <c r="AQ21" s="20"/>
      <c r="AR21" s="20"/>
      <c r="AS21" s="20"/>
      <c r="AT21" s="18"/>
      <c r="AU21" s="18"/>
      <c r="AV21" s="19"/>
    </row>
    <row r="22" spans="2:48" x14ac:dyDescent="0.2">
      <c r="B22" s="17"/>
      <c r="C22" s="20"/>
      <c r="D22" s="20"/>
      <c r="E22" s="20"/>
      <c r="F22" s="20"/>
      <c r="G22" s="20"/>
      <c r="H22" s="20"/>
      <c r="I22" s="20"/>
      <c r="J22" s="18"/>
      <c r="K22" s="18"/>
      <c r="L22" s="16"/>
      <c r="N22" s="17"/>
      <c r="O22" s="20"/>
      <c r="P22" s="20"/>
      <c r="Q22" s="20"/>
      <c r="R22" s="20"/>
      <c r="S22" s="20"/>
      <c r="T22" s="20"/>
      <c r="U22" s="20"/>
      <c r="V22" s="18"/>
      <c r="W22" s="18"/>
      <c r="X22" s="16"/>
      <c r="Z22" s="17"/>
      <c r="AA22" s="20"/>
      <c r="AB22" s="20"/>
      <c r="AC22" s="20"/>
      <c r="AD22" s="20"/>
      <c r="AE22" s="20"/>
      <c r="AF22" s="20"/>
      <c r="AG22" s="20"/>
      <c r="AH22" s="18"/>
      <c r="AI22" s="18"/>
      <c r="AJ22" s="19"/>
      <c r="AL22" s="17"/>
      <c r="AM22" s="20"/>
      <c r="AN22" s="20"/>
      <c r="AO22" s="20"/>
      <c r="AP22" s="20"/>
      <c r="AQ22" s="20"/>
      <c r="AR22" s="20"/>
      <c r="AS22" s="20"/>
      <c r="AT22" s="18"/>
      <c r="AU22" s="18"/>
      <c r="AV22" s="19"/>
    </row>
    <row r="23" spans="2:48" x14ac:dyDescent="0.2">
      <c r="B23" s="9"/>
      <c r="C23" s="20"/>
      <c r="D23" s="20"/>
      <c r="E23" s="20"/>
      <c r="F23" s="20"/>
      <c r="G23" s="20"/>
      <c r="H23" s="20"/>
      <c r="I23" s="20"/>
      <c r="J23" s="18"/>
      <c r="K23" s="18"/>
      <c r="L23" s="16"/>
      <c r="N23" s="9"/>
      <c r="O23" s="20"/>
      <c r="P23" s="20"/>
      <c r="Q23" s="20"/>
      <c r="R23" s="20"/>
      <c r="S23" s="20"/>
      <c r="T23" s="20"/>
      <c r="U23" s="20"/>
      <c r="V23" s="18"/>
      <c r="W23" s="18"/>
      <c r="X23" s="16"/>
      <c r="Z23" s="9"/>
      <c r="AA23" s="20"/>
      <c r="AB23" s="20"/>
      <c r="AC23" s="20"/>
      <c r="AD23" s="20"/>
      <c r="AE23" s="20"/>
      <c r="AF23" s="20"/>
      <c r="AG23" s="20"/>
      <c r="AH23" s="18"/>
      <c r="AI23" s="18"/>
      <c r="AJ23" s="19"/>
      <c r="AL23" s="17"/>
      <c r="AM23" s="20"/>
      <c r="AN23" s="20"/>
      <c r="AO23" s="20"/>
      <c r="AP23" s="20"/>
      <c r="AQ23" s="20"/>
      <c r="AR23" s="20"/>
      <c r="AS23" s="20"/>
      <c r="AT23" s="18"/>
      <c r="AU23" s="18"/>
      <c r="AV23" s="19"/>
    </row>
    <row r="24" spans="2:48" x14ac:dyDescent="0.2">
      <c r="B24" s="17"/>
      <c r="C24" s="20"/>
      <c r="D24" s="20"/>
      <c r="E24" s="20"/>
      <c r="F24" s="20"/>
      <c r="G24" s="20"/>
      <c r="H24" s="20"/>
      <c r="I24" s="20"/>
      <c r="J24" s="18"/>
      <c r="K24" s="18"/>
      <c r="L24" s="16"/>
      <c r="N24" s="17"/>
      <c r="O24" s="20"/>
      <c r="P24" s="20"/>
      <c r="Q24" s="20"/>
      <c r="R24" s="20"/>
      <c r="S24" s="20"/>
      <c r="T24" s="20"/>
      <c r="U24" s="20"/>
      <c r="V24" s="18"/>
      <c r="W24" s="18"/>
      <c r="X24" s="16"/>
      <c r="Z24" s="17"/>
      <c r="AA24" s="20"/>
      <c r="AB24" s="20"/>
      <c r="AC24" s="20"/>
      <c r="AD24" s="20"/>
      <c r="AE24" s="20"/>
      <c r="AF24" s="20"/>
      <c r="AG24" s="20"/>
      <c r="AH24" s="18"/>
      <c r="AI24" s="18"/>
      <c r="AJ24" s="19"/>
      <c r="AL24" s="17"/>
      <c r="AM24" s="20"/>
      <c r="AN24" s="20"/>
      <c r="AO24" s="20"/>
      <c r="AP24" s="20"/>
      <c r="AQ24" s="20"/>
      <c r="AR24" s="20"/>
      <c r="AS24" s="20"/>
      <c r="AT24" s="18"/>
      <c r="AU24" s="18"/>
      <c r="AV24" s="19"/>
    </row>
    <row r="25" spans="2:48" x14ac:dyDescent="0.2">
      <c r="B25" s="17"/>
      <c r="C25" s="20"/>
      <c r="D25" s="20"/>
      <c r="E25" s="20"/>
      <c r="F25" s="20"/>
      <c r="G25" s="20"/>
      <c r="H25" s="20"/>
      <c r="I25" s="20"/>
      <c r="J25" s="18"/>
      <c r="K25" s="18"/>
      <c r="L25" s="16"/>
      <c r="N25" s="17"/>
      <c r="O25" s="20"/>
      <c r="P25" s="20"/>
      <c r="Q25" s="20"/>
      <c r="R25" s="20"/>
      <c r="S25" s="20"/>
      <c r="T25" s="20"/>
      <c r="U25" s="20"/>
      <c r="V25" s="18"/>
      <c r="W25" s="18"/>
      <c r="X25" s="16"/>
      <c r="Z25" s="17"/>
      <c r="AA25" s="20"/>
      <c r="AB25" s="20"/>
      <c r="AC25" s="20"/>
      <c r="AD25" s="20"/>
      <c r="AE25" s="20"/>
      <c r="AF25" s="20"/>
      <c r="AG25" s="20"/>
      <c r="AH25" s="18"/>
      <c r="AI25" s="18"/>
      <c r="AJ25" s="19"/>
      <c r="AL25" s="17"/>
      <c r="AM25" s="20"/>
      <c r="AN25" s="20"/>
      <c r="AO25" s="20"/>
      <c r="AP25" s="20"/>
      <c r="AQ25" s="20"/>
      <c r="AR25" s="20"/>
      <c r="AS25" s="20"/>
      <c r="AT25" s="18"/>
      <c r="AU25" s="18"/>
      <c r="AV25" s="19"/>
    </row>
    <row r="26" spans="2:48" x14ac:dyDescent="0.2">
      <c r="B26" s="17"/>
      <c r="C26" s="20"/>
      <c r="D26" s="20"/>
      <c r="E26" s="20"/>
      <c r="F26" s="20"/>
      <c r="G26" s="20"/>
      <c r="H26" s="20"/>
      <c r="I26" s="20"/>
      <c r="J26" s="18"/>
      <c r="K26" s="18"/>
      <c r="L26" s="16"/>
      <c r="N26" s="17"/>
      <c r="O26" s="20"/>
      <c r="P26" s="20"/>
      <c r="Q26" s="20"/>
      <c r="R26" s="20"/>
      <c r="S26" s="20"/>
      <c r="T26" s="20"/>
      <c r="U26" s="20"/>
      <c r="V26" s="18"/>
      <c r="W26" s="18"/>
      <c r="X26" s="16"/>
      <c r="Z26" s="17"/>
      <c r="AA26" s="20"/>
      <c r="AB26" s="20"/>
      <c r="AC26" s="20"/>
      <c r="AD26" s="20"/>
      <c r="AE26" s="20"/>
      <c r="AF26" s="20"/>
      <c r="AG26" s="20"/>
      <c r="AH26" s="18"/>
      <c r="AI26" s="18"/>
      <c r="AJ26" s="19"/>
      <c r="AL26" s="9"/>
      <c r="AM26" s="20"/>
      <c r="AN26" s="20"/>
      <c r="AO26" s="20"/>
      <c r="AP26" s="20"/>
      <c r="AQ26" s="20"/>
      <c r="AR26" s="20"/>
      <c r="AS26" s="20"/>
      <c r="AT26" s="18"/>
      <c r="AU26" s="18"/>
      <c r="AV26" s="19"/>
    </row>
    <row r="27" spans="2:48" x14ac:dyDescent="0.2">
      <c r="B27" s="9"/>
      <c r="C27" s="20"/>
      <c r="D27" s="20"/>
      <c r="E27" s="20"/>
      <c r="F27" s="20"/>
      <c r="G27" s="20"/>
      <c r="H27" s="20"/>
      <c r="I27" s="20"/>
      <c r="J27" s="18"/>
      <c r="K27" s="18"/>
      <c r="L27" s="16"/>
      <c r="N27" s="9"/>
      <c r="O27" s="20"/>
      <c r="P27" s="20"/>
      <c r="Q27" s="20"/>
      <c r="R27" s="20"/>
      <c r="S27" s="20"/>
      <c r="T27" s="20"/>
      <c r="U27" s="20"/>
      <c r="V27" s="18"/>
      <c r="W27" s="18"/>
      <c r="X27" s="16"/>
      <c r="Z27" s="9"/>
      <c r="AA27" s="20"/>
      <c r="AB27" s="20"/>
      <c r="AC27" s="20"/>
      <c r="AD27" s="20"/>
      <c r="AE27" s="20"/>
      <c r="AF27" s="20"/>
      <c r="AG27" s="20"/>
      <c r="AH27" s="18"/>
      <c r="AI27" s="18"/>
      <c r="AJ27" s="24"/>
      <c r="AL27" s="9"/>
      <c r="AM27" s="20"/>
      <c r="AN27" s="20"/>
      <c r="AO27" s="20"/>
      <c r="AP27" s="20"/>
      <c r="AQ27" s="20"/>
      <c r="AR27" s="20"/>
      <c r="AS27" s="20"/>
      <c r="AT27" s="18"/>
      <c r="AU27" s="18"/>
      <c r="AV27" s="24"/>
    </row>
    <row r="28" spans="2:48" x14ac:dyDescent="0.2">
      <c r="B28" s="17"/>
      <c r="C28" s="20"/>
      <c r="D28" s="20"/>
      <c r="E28" s="20"/>
      <c r="F28" s="20"/>
      <c r="G28" s="20"/>
      <c r="H28" s="20"/>
      <c r="I28" s="20"/>
      <c r="J28" s="18"/>
      <c r="K28" s="18"/>
      <c r="L28" s="16"/>
      <c r="N28" s="17"/>
      <c r="O28" s="20"/>
      <c r="P28" s="20"/>
      <c r="Q28" s="20"/>
      <c r="R28" s="20"/>
      <c r="S28" s="20"/>
      <c r="T28" s="20"/>
      <c r="U28" s="20"/>
      <c r="V28" s="18"/>
      <c r="W28" s="18"/>
      <c r="X28" s="16"/>
      <c r="Z28" s="17"/>
      <c r="AA28" s="20"/>
      <c r="AB28" s="20"/>
      <c r="AC28" s="20"/>
      <c r="AD28" s="20"/>
      <c r="AE28" s="20"/>
      <c r="AF28" s="20"/>
      <c r="AG28" s="20"/>
      <c r="AH28" s="18"/>
      <c r="AI28" s="18"/>
      <c r="AJ28" s="24"/>
      <c r="AL28" s="17"/>
      <c r="AM28" s="20"/>
      <c r="AN28" s="20"/>
      <c r="AO28" s="20"/>
      <c r="AP28" s="20"/>
      <c r="AQ28" s="20"/>
      <c r="AR28" s="20"/>
      <c r="AS28" s="20"/>
      <c r="AT28" s="18"/>
      <c r="AU28" s="18"/>
      <c r="AV28" s="24"/>
    </row>
    <row r="29" spans="2:48" x14ac:dyDescent="0.2">
      <c r="B29" s="17"/>
      <c r="C29" s="20"/>
      <c r="D29" s="20"/>
      <c r="E29" s="20"/>
      <c r="F29" s="20"/>
      <c r="G29" s="20"/>
      <c r="H29" s="20"/>
      <c r="I29" s="20"/>
      <c r="J29" s="18"/>
      <c r="K29" s="18"/>
      <c r="L29" s="16"/>
      <c r="N29" s="17"/>
      <c r="O29" s="20"/>
      <c r="P29" s="20"/>
      <c r="Q29" s="20"/>
      <c r="R29" s="20"/>
      <c r="S29" s="20"/>
      <c r="T29" s="20"/>
      <c r="U29" s="20"/>
      <c r="V29" s="18"/>
      <c r="W29" s="18"/>
      <c r="X29" s="16"/>
      <c r="Z29" s="17"/>
      <c r="AA29" s="20"/>
      <c r="AB29" s="20"/>
      <c r="AC29" s="20"/>
      <c r="AD29" s="20"/>
      <c r="AE29" s="20"/>
      <c r="AF29" s="20"/>
      <c r="AG29" s="20"/>
      <c r="AH29" s="18"/>
      <c r="AI29" s="18"/>
      <c r="AJ29" s="19"/>
      <c r="AL29" s="28"/>
      <c r="AM29" s="20"/>
      <c r="AN29" s="20"/>
      <c r="AO29" s="20"/>
      <c r="AP29" s="20"/>
      <c r="AQ29" s="20"/>
      <c r="AR29" s="20"/>
      <c r="AS29" s="20"/>
      <c r="AT29" s="18"/>
      <c r="AU29" s="18"/>
      <c r="AV29" s="19"/>
    </row>
    <row r="30" spans="2:48" x14ac:dyDescent="0.2">
      <c r="B30" s="17"/>
      <c r="C30" s="20"/>
      <c r="D30" s="20"/>
      <c r="E30" s="20"/>
      <c r="F30" s="20"/>
      <c r="G30" s="20"/>
      <c r="H30" s="20"/>
      <c r="I30" s="20"/>
      <c r="J30" s="18"/>
      <c r="K30" s="18"/>
      <c r="L30" s="16"/>
      <c r="N30" s="17"/>
      <c r="O30" s="20"/>
      <c r="P30" s="20"/>
      <c r="Q30" s="20"/>
      <c r="R30" s="20"/>
      <c r="S30" s="20"/>
      <c r="T30" s="20"/>
      <c r="U30" s="20"/>
      <c r="V30" s="18"/>
      <c r="W30" s="18"/>
      <c r="X30" s="16"/>
      <c r="Z30" s="17"/>
      <c r="AA30" s="20"/>
      <c r="AB30" s="20"/>
      <c r="AC30" s="20"/>
      <c r="AD30" s="20"/>
      <c r="AE30" s="20"/>
      <c r="AF30" s="20"/>
      <c r="AG30" s="20"/>
      <c r="AH30" s="18"/>
      <c r="AI30" s="18"/>
      <c r="AJ30" s="19"/>
      <c r="AL30" s="9"/>
      <c r="AM30" s="20"/>
      <c r="AN30" s="20"/>
      <c r="AO30" s="20"/>
      <c r="AP30" s="20"/>
      <c r="AQ30" s="20"/>
      <c r="AR30" s="20"/>
      <c r="AS30" s="20"/>
      <c r="AT30" s="18"/>
      <c r="AU30" s="18"/>
      <c r="AV30" s="19"/>
    </row>
    <row r="31" spans="2:48" x14ac:dyDescent="0.2">
      <c r="B31" s="17"/>
      <c r="C31" s="20"/>
      <c r="D31" s="20"/>
      <c r="E31" s="20"/>
      <c r="F31" s="20"/>
      <c r="G31" s="20"/>
      <c r="H31" s="20"/>
      <c r="I31" s="20"/>
      <c r="J31" s="18"/>
      <c r="K31" s="18"/>
      <c r="L31" s="16"/>
      <c r="N31" s="17"/>
      <c r="O31" s="20"/>
      <c r="P31" s="20"/>
      <c r="Q31" s="20"/>
      <c r="R31" s="20"/>
      <c r="S31" s="20"/>
      <c r="T31" s="20"/>
      <c r="U31" s="20"/>
      <c r="V31" s="18"/>
      <c r="W31" s="18"/>
      <c r="X31" s="16"/>
      <c r="Z31" s="17"/>
      <c r="AA31" s="20"/>
      <c r="AB31" s="20"/>
      <c r="AC31" s="20"/>
      <c r="AD31" s="20"/>
      <c r="AE31" s="20"/>
      <c r="AF31" s="20"/>
      <c r="AG31" s="20"/>
      <c r="AH31" s="18"/>
      <c r="AI31" s="18"/>
      <c r="AJ31" s="19"/>
      <c r="AL31" s="17"/>
      <c r="AM31" s="20"/>
      <c r="AN31" s="20"/>
      <c r="AO31" s="20"/>
      <c r="AP31" s="20"/>
      <c r="AQ31" s="20"/>
      <c r="AR31" s="20"/>
      <c r="AS31" s="20"/>
      <c r="AT31" s="18"/>
      <c r="AU31" s="18"/>
      <c r="AV31" s="19"/>
    </row>
    <row r="32" spans="2:48" x14ac:dyDescent="0.2">
      <c r="B32" s="17"/>
      <c r="C32" s="20"/>
      <c r="D32" s="20"/>
      <c r="E32" s="20"/>
      <c r="F32" s="20"/>
      <c r="G32" s="20"/>
      <c r="H32" s="20"/>
      <c r="I32" s="20"/>
      <c r="J32" s="18"/>
      <c r="K32" s="18"/>
      <c r="L32" s="16"/>
      <c r="N32" s="17"/>
      <c r="O32" s="20"/>
      <c r="P32" s="20"/>
      <c r="Q32" s="20"/>
      <c r="R32" s="20"/>
      <c r="S32" s="20"/>
      <c r="T32" s="20"/>
      <c r="U32" s="20"/>
      <c r="V32" s="18"/>
      <c r="W32" s="18"/>
      <c r="X32" s="16"/>
      <c r="Z32" s="17"/>
      <c r="AA32" s="20"/>
      <c r="AB32" s="20"/>
      <c r="AC32" s="20"/>
      <c r="AD32" s="20"/>
      <c r="AE32" s="20"/>
      <c r="AF32" s="20"/>
      <c r="AG32" s="20"/>
      <c r="AH32" s="18"/>
      <c r="AI32" s="18"/>
      <c r="AJ32" s="19"/>
      <c r="AL32" s="9"/>
      <c r="AM32" s="20"/>
      <c r="AN32" s="20"/>
      <c r="AO32" s="20"/>
      <c r="AP32" s="20"/>
      <c r="AQ32" s="20"/>
      <c r="AR32" s="20"/>
      <c r="AS32" s="20"/>
      <c r="AT32" s="18"/>
      <c r="AU32" s="18"/>
      <c r="AV32" s="19"/>
    </row>
    <row r="33" spans="2:48" x14ac:dyDescent="0.2">
      <c r="B33" s="17"/>
      <c r="C33" s="20"/>
      <c r="D33" s="20"/>
      <c r="E33" s="20"/>
      <c r="F33" s="20"/>
      <c r="G33" s="20"/>
      <c r="H33" s="20"/>
      <c r="I33" s="20"/>
      <c r="J33" s="18"/>
      <c r="K33" s="18"/>
      <c r="L33" s="16"/>
      <c r="N33" s="17"/>
      <c r="O33" s="20"/>
      <c r="P33" s="20"/>
      <c r="Q33" s="20"/>
      <c r="R33" s="20"/>
      <c r="S33" s="20"/>
      <c r="T33" s="20"/>
      <c r="U33" s="20"/>
      <c r="V33" s="18"/>
      <c r="W33" s="18"/>
      <c r="X33" s="16"/>
      <c r="Z33" s="17"/>
      <c r="AA33" s="20"/>
      <c r="AB33" s="20"/>
      <c r="AC33" s="20"/>
      <c r="AD33" s="20"/>
      <c r="AE33" s="20"/>
      <c r="AF33" s="20"/>
      <c r="AG33" s="20"/>
      <c r="AH33" s="18"/>
      <c r="AI33" s="18"/>
      <c r="AJ33" s="19"/>
      <c r="AL33" s="17"/>
      <c r="AM33" s="20"/>
      <c r="AN33" s="20"/>
      <c r="AO33" s="20"/>
      <c r="AP33" s="20"/>
      <c r="AQ33" s="20"/>
      <c r="AR33" s="20"/>
      <c r="AS33" s="20"/>
      <c r="AT33" s="18"/>
      <c r="AU33" s="18"/>
      <c r="AV33" s="19"/>
    </row>
    <row r="34" spans="2:48" x14ac:dyDescent="0.2">
      <c r="B34" s="17"/>
      <c r="C34" s="20"/>
      <c r="D34" s="20"/>
      <c r="E34" s="20"/>
      <c r="F34" s="20"/>
      <c r="G34" s="20"/>
      <c r="H34" s="20"/>
      <c r="I34" s="20"/>
      <c r="J34" s="18"/>
      <c r="K34" s="18"/>
      <c r="L34" s="16"/>
      <c r="N34" s="17"/>
      <c r="O34" s="20"/>
      <c r="P34" s="20"/>
      <c r="Q34" s="20"/>
      <c r="R34" s="20"/>
      <c r="S34" s="20"/>
      <c r="T34" s="20"/>
      <c r="U34" s="20"/>
      <c r="V34" s="18"/>
      <c r="W34" s="18"/>
      <c r="X34" s="16"/>
      <c r="Z34" s="17"/>
      <c r="AA34" s="20"/>
      <c r="AB34" s="20"/>
      <c r="AC34" s="20"/>
      <c r="AD34" s="20"/>
      <c r="AE34" s="20"/>
      <c r="AF34" s="20"/>
      <c r="AG34" s="20"/>
      <c r="AH34" s="18"/>
      <c r="AI34" s="18"/>
      <c r="AJ34" s="19"/>
      <c r="AL34" s="11"/>
      <c r="AM34" s="20"/>
      <c r="AN34" s="20"/>
      <c r="AO34" s="20"/>
      <c r="AP34" s="20"/>
      <c r="AQ34" s="20"/>
      <c r="AR34" s="20"/>
      <c r="AS34" s="20"/>
      <c r="AT34" s="18"/>
      <c r="AU34" s="18"/>
      <c r="AV34" s="19"/>
    </row>
    <row r="35" spans="2:48" x14ac:dyDescent="0.2">
      <c r="B35" s="9"/>
      <c r="C35" s="20"/>
      <c r="D35" s="20"/>
      <c r="E35" s="20"/>
      <c r="F35" s="20"/>
      <c r="G35" s="20"/>
      <c r="H35" s="20"/>
      <c r="I35" s="20"/>
      <c r="J35" s="18"/>
      <c r="K35" s="18"/>
      <c r="L35" s="16"/>
      <c r="N35" s="9"/>
      <c r="O35" s="20"/>
      <c r="P35" s="20"/>
      <c r="Q35" s="20"/>
      <c r="R35" s="20"/>
      <c r="S35" s="20"/>
      <c r="T35" s="20"/>
      <c r="U35" s="20"/>
      <c r="V35" s="18"/>
      <c r="W35" s="18"/>
      <c r="X35" s="16"/>
      <c r="Z35" s="9"/>
      <c r="AA35" s="20"/>
      <c r="AB35" s="20"/>
      <c r="AC35" s="20"/>
      <c r="AD35" s="20"/>
      <c r="AE35" s="20"/>
      <c r="AF35" s="20"/>
      <c r="AG35" s="20"/>
      <c r="AH35" s="18"/>
      <c r="AI35" s="18"/>
      <c r="AJ35" s="19"/>
      <c r="AL35" s="17"/>
      <c r="AM35" s="20"/>
      <c r="AN35" s="20"/>
      <c r="AO35" s="20"/>
      <c r="AP35" s="20"/>
      <c r="AQ35" s="20"/>
      <c r="AR35" s="20"/>
      <c r="AS35" s="20"/>
      <c r="AT35" s="18"/>
      <c r="AU35" s="18"/>
      <c r="AV35" s="19"/>
    </row>
    <row r="36" spans="2:48" x14ac:dyDescent="0.2">
      <c r="B36" s="17"/>
      <c r="C36" s="20"/>
      <c r="D36" s="20"/>
      <c r="E36" s="20"/>
      <c r="F36" s="20"/>
      <c r="G36" s="20"/>
      <c r="H36" s="20"/>
      <c r="I36" s="20"/>
      <c r="J36" s="18"/>
      <c r="K36" s="18"/>
      <c r="L36" s="16"/>
      <c r="N36" s="17"/>
      <c r="O36" s="20"/>
      <c r="P36" s="20"/>
      <c r="Q36" s="20"/>
      <c r="R36" s="20"/>
      <c r="S36" s="20"/>
      <c r="T36" s="20"/>
      <c r="U36" s="20"/>
      <c r="V36" s="18"/>
      <c r="W36" s="18"/>
      <c r="X36" s="16"/>
      <c r="Z36" s="17"/>
      <c r="AA36" s="20"/>
      <c r="AB36" s="20"/>
      <c r="AC36" s="20"/>
      <c r="AD36" s="20"/>
      <c r="AE36" s="20"/>
      <c r="AF36" s="20"/>
      <c r="AG36" s="20"/>
      <c r="AH36" s="18"/>
      <c r="AI36" s="18"/>
      <c r="AJ36" s="19"/>
      <c r="AL36" s="17"/>
      <c r="AM36" s="20"/>
      <c r="AN36" s="20"/>
      <c r="AO36" s="20"/>
      <c r="AP36" s="20"/>
      <c r="AQ36" s="20"/>
      <c r="AR36" s="20"/>
      <c r="AS36" s="20"/>
      <c r="AT36" s="18"/>
      <c r="AU36" s="18"/>
      <c r="AV36" s="19"/>
    </row>
    <row r="37" spans="2:48" x14ac:dyDescent="0.2">
      <c r="B37" s="9"/>
      <c r="C37" s="20"/>
      <c r="D37" s="20"/>
      <c r="E37" s="20"/>
      <c r="F37" s="20"/>
      <c r="G37" s="20"/>
      <c r="H37" s="20"/>
      <c r="I37" s="20"/>
      <c r="J37" s="18"/>
      <c r="K37" s="18"/>
      <c r="L37" s="16"/>
      <c r="N37" s="9"/>
      <c r="O37" s="20"/>
      <c r="P37" s="20"/>
      <c r="Q37" s="20"/>
      <c r="R37" s="20"/>
      <c r="S37" s="20"/>
      <c r="T37" s="20"/>
      <c r="U37" s="20"/>
      <c r="V37" s="18"/>
      <c r="W37" s="18"/>
      <c r="X37" s="16"/>
      <c r="Z37" s="9"/>
      <c r="AA37" s="20"/>
      <c r="AB37" s="20"/>
      <c r="AC37" s="20"/>
      <c r="AD37" s="20"/>
      <c r="AE37" s="20"/>
      <c r="AF37" s="20"/>
      <c r="AG37" s="20"/>
      <c r="AH37" s="18"/>
      <c r="AI37" s="18"/>
      <c r="AJ37" s="19"/>
      <c r="AL37" s="28"/>
      <c r="AM37" s="20"/>
      <c r="AN37" s="20"/>
      <c r="AO37" s="20"/>
      <c r="AP37" s="20"/>
      <c r="AQ37" s="20"/>
      <c r="AR37" s="20"/>
      <c r="AS37" s="20"/>
      <c r="AT37" s="18"/>
      <c r="AU37" s="18"/>
      <c r="AV37" s="19"/>
    </row>
    <row r="38" spans="2:48" x14ac:dyDescent="0.2">
      <c r="B38" s="9"/>
      <c r="C38" s="20"/>
      <c r="D38" s="20"/>
      <c r="E38" s="20"/>
      <c r="F38" s="20"/>
      <c r="G38" s="20"/>
      <c r="H38" s="20"/>
      <c r="I38" s="20"/>
      <c r="J38" s="18"/>
      <c r="K38" s="18"/>
      <c r="L38" s="16"/>
      <c r="N38" s="9"/>
      <c r="O38" s="20"/>
      <c r="P38" s="20"/>
      <c r="Q38" s="20"/>
      <c r="R38" s="20"/>
      <c r="S38" s="20"/>
      <c r="T38" s="20"/>
      <c r="U38" s="20"/>
      <c r="V38" s="18"/>
      <c r="W38" s="18"/>
      <c r="X38" s="16"/>
      <c r="Z38" s="9"/>
      <c r="AA38" s="20"/>
      <c r="AB38" s="20"/>
      <c r="AC38" s="20"/>
      <c r="AD38" s="20"/>
      <c r="AE38" s="20"/>
      <c r="AF38" s="20"/>
      <c r="AG38" s="20"/>
      <c r="AH38" s="18"/>
      <c r="AI38" s="18"/>
      <c r="AJ38" s="19"/>
      <c r="AL38" s="17"/>
      <c r="AM38" s="20"/>
      <c r="AN38" s="20"/>
      <c r="AO38" s="20"/>
      <c r="AP38" s="20"/>
      <c r="AQ38" s="20"/>
      <c r="AR38" s="20"/>
      <c r="AS38" s="20"/>
      <c r="AT38" s="18"/>
      <c r="AU38" s="18"/>
      <c r="AV38" s="19"/>
    </row>
    <row r="39" spans="2:48" x14ac:dyDescent="0.2">
      <c r="B39" s="17"/>
      <c r="C39" s="20"/>
      <c r="D39" s="20"/>
      <c r="E39" s="20"/>
      <c r="F39" s="20"/>
      <c r="G39" s="20"/>
      <c r="H39" s="20"/>
      <c r="I39" s="20"/>
      <c r="J39" s="18"/>
      <c r="K39" s="18"/>
      <c r="L39" s="16"/>
      <c r="N39" s="17"/>
      <c r="O39" s="20"/>
      <c r="P39" s="20"/>
      <c r="Q39" s="20"/>
      <c r="R39" s="20"/>
      <c r="S39" s="20"/>
      <c r="T39" s="20"/>
      <c r="U39" s="20"/>
      <c r="V39" s="18"/>
      <c r="W39" s="18"/>
      <c r="X39" s="16"/>
      <c r="Z39" s="17"/>
      <c r="AA39" s="20"/>
      <c r="AB39" s="20"/>
      <c r="AC39" s="20"/>
      <c r="AD39" s="20"/>
      <c r="AE39" s="20"/>
      <c r="AF39" s="20"/>
      <c r="AG39" s="20"/>
      <c r="AH39" s="18"/>
      <c r="AI39" s="18"/>
      <c r="AJ39" s="19"/>
      <c r="AL39" s="17"/>
      <c r="AM39" s="20"/>
      <c r="AN39" s="20"/>
      <c r="AO39" s="20"/>
      <c r="AP39" s="20"/>
      <c r="AQ39" s="20"/>
      <c r="AR39" s="20"/>
      <c r="AS39" s="20"/>
      <c r="AT39" s="18"/>
      <c r="AU39" s="18"/>
      <c r="AV39" s="19"/>
    </row>
    <row r="40" spans="2:48" x14ac:dyDescent="0.2">
      <c r="B40" s="11"/>
      <c r="C40" s="20"/>
      <c r="D40" s="20"/>
      <c r="E40" s="20"/>
      <c r="F40" s="20"/>
      <c r="G40" s="20"/>
      <c r="H40" s="20"/>
      <c r="I40" s="20"/>
      <c r="J40" s="18"/>
      <c r="K40" s="18"/>
      <c r="L40" s="16"/>
      <c r="N40" s="11"/>
      <c r="O40" s="20"/>
      <c r="P40" s="20"/>
      <c r="Q40" s="20"/>
      <c r="R40" s="20"/>
      <c r="S40" s="20"/>
      <c r="T40" s="20"/>
      <c r="U40" s="20"/>
      <c r="V40" s="18"/>
      <c r="W40" s="18"/>
      <c r="X40" s="16"/>
      <c r="Z40" s="11"/>
      <c r="AA40" s="20"/>
      <c r="AB40" s="20"/>
      <c r="AC40" s="20"/>
      <c r="AD40" s="20"/>
      <c r="AE40" s="20"/>
      <c r="AF40" s="20"/>
      <c r="AG40" s="20"/>
      <c r="AH40" s="18"/>
      <c r="AI40" s="18"/>
      <c r="AJ40" s="19"/>
      <c r="AL40" s="28"/>
      <c r="AM40" s="20"/>
      <c r="AN40" s="20"/>
      <c r="AO40" s="20"/>
      <c r="AP40" s="20"/>
      <c r="AQ40" s="20"/>
      <c r="AR40" s="20"/>
      <c r="AS40" s="20"/>
      <c r="AT40" s="18"/>
      <c r="AU40" s="18"/>
      <c r="AV40" s="19"/>
    </row>
    <row r="41" spans="2:48" ht="13.5" thickBot="1" x14ac:dyDescent="0.25">
      <c r="B41" s="10"/>
      <c r="C41" s="21"/>
      <c r="D41" s="21"/>
      <c r="E41" s="21"/>
      <c r="F41" s="21"/>
      <c r="G41" s="21"/>
      <c r="H41" s="21"/>
      <c r="I41" s="21"/>
      <c r="J41" s="26"/>
      <c r="K41" s="26"/>
      <c r="L41" s="27"/>
      <c r="N41" s="10"/>
      <c r="O41" s="21"/>
      <c r="P41" s="21"/>
      <c r="Q41" s="21"/>
      <c r="R41" s="21"/>
      <c r="S41" s="21"/>
      <c r="T41" s="21"/>
      <c r="U41" s="21"/>
      <c r="V41" s="26"/>
      <c r="W41" s="26"/>
      <c r="X41" s="27"/>
      <c r="Z41" s="10"/>
      <c r="AA41" s="21"/>
      <c r="AB41" s="21"/>
      <c r="AC41" s="21"/>
      <c r="AD41" s="21"/>
      <c r="AE41" s="21"/>
      <c r="AF41" s="21"/>
      <c r="AG41" s="21"/>
      <c r="AH41" s="26"/>
      <c r="AI41" s="26"/>
      <c r="AJ41" s="27"/>
      <c r="AL41" s="25"/>
      <c r="AM41" s="21"/>
      <c r="AN41" s="21"/>
      <c r="AO41" s="21"/>
      <c r="AP41" s="21"/>
      <c r="AQ41" s="21"/>
      <c r="AR41" s="21"/>
      <c r="AS41" s="21"/>
      <c r="AT41" s="26"/>
      <c r="AU41" s="26"/>
      <c r="AV41" s="27"/>
    </row>
  </sheetData>
  <sortState xmlns:xlrd2="http://schemas.microsoft.com/office/spreadsheetml/2017/richdata2" ref="N10:W14">
    <sortCondition descending="1" ref="V10:V14"/>
  </sortState>
  <mergeCells count="4">
    <mergeCell ref="B8:L8"/>
    <mergeCell ref="N8:X8"/>
    <mergeCell ref="Z8:AJ8"/>
    <mergeCell ref="AL8:AV8"/>
  </mergeCells>
  <phoneticPr fontId="6" type="noConversion"/>
  <conditionalFormatting sqref="B10:L41">
    <cfRule type="expression" dxfId="6" priority="24">
      <formula>$K10&gt;3</formula>
    </cfRule>
  </conditionalFormatting>
  <conditionalFormatting sqref="N10:X41">
    <cfRule type="expression" dxfId="5" priority="21">
      <formula>$W10&gt;3</formula>
    </cfRule>
  </conditionalFormatting>
  <conditionalFormatting sqref="Z10:AJ41">
    <cfRule type="expression" dxfId="4" priority="22">
      <formula>$AI10&gt;3</formula>
    </cfRule>
  </conditionalFormatting>
  <conditionalFormatting sqref="AL10:AV41">
    <cfRule type="expression" dxfId="3" priority="23">
      <formula>$AU10&gt;3</formula>
    </cfRule>
  </conditionalFormatting>
  <pageMargins left="0.75" right="0.75" top="1" bottom="1" header="0.5" footer="0.5"/>
  <pageSetup paperSize="9" scale="52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0"/>
  <sheetViews>
    <sheetView workbookViewId="0">
      <selection activeCell="AJ57" sqref="AJ57"/>
    </sheetView>
  </sheetViews>
  <sheetFormatPr defaultRowHeight="12.75" x14ac:dyDescent="0.2"/>
  <cols>
    <col min="2" max="2" width="20.85546875" bestFit="1" customWidth="1"/>
    <col min="3" max="3" width="11.7109375" style="46" customWidth="1"/>
    <col min="4" max="4" width="16.85546875" bestFit="1" customWidth="1"/>
    <col min="5" max="6" width="9.140625" style="4" customWidth="1"/>
    <col min="8" max="8" width="20" bestFit="1" customWidth="1"/>
    <col min="9" max="9" width="11.42578125" style="46" customWidth="1"/>
    <col min="10" max="10" width="20" customWidth="1"/>
    <col min="11" max="11" width="9.140625" customWidth="1"/>
  </cols>
  <sheetData>
    <row r="1" spans="2:12" ht="13.5" thickBot="1" x14ac:dyDescent="0.25"/>
    <row r="2" spans="2:12" ht="15.75" customHeight="1" x14ac:dyDescent="0.2">
      <c r="B2" s="1"/>
      <c r="C2" s="47"/>
      <c r="D2" s="67" t="s">
        <v>16</v>
      </c>
      <c r="E2" s="68"/>
      <c r="F2" s="68"/>
      <c r="G2" s="68"/>
      <c r="H2" s="68"/>
      <c r="I2" s="68"/>
      <c r="J2" s="69"/>
    </row>
    <row r="3" spans="2:12" ht="13.5" customHeight="1" thickBot="1" x14ac:dyDescent="0.25">
      <c r="B3" s="3"/>
      <c r="C3" s="47"/>
      <c r="D3" s="70"/>
      <c r="E3" s="71"/>
      <c r="F3" s="71"/>
      <c r="G3" s="71"/>
      <c r="H3" s="71"/>
      <c r="I3" s="71"/>
      <c r="J3" s="72"/>
    </row>
    <row r="4" spans="2:12" ht="13.5" thickBot="1" x14ac:dyDescent="0.25">
      <c r="F4"/>
    </row>
    <row r="5" spans="2:12" ht="13.5" thickBot="1" x14ac:dyDescent="0.25">
      <c r="B5" s="64" t="s">
        <v>8</v>
      </c>
      <c r="C5" s="65"/>
      <c r="D5" s="65"/>
      <c r="E5" s="65"/>
      <c r="F5" s="66"/>
      <c r="H5" s="64" t="s">
        <v>7</v>
      </c>
      <c r="I5" s="65"/>
      <c r="J5" s="65"/>
      <c r="K5" s="65"/>
      <c r="L5" s="66"/>
    </row>
    <row r="6" spans="2:12" ht="13.5" thickBot="1" x14ac:dyDescent="0.25">
      <c r="B6" s="8" t="s">
        <v>25</v>
      </c>
      <c r="C6" s="45" t="s">
        <v>24</v>
      </c>
      <c r="D6" s="41" t="s">
        <v>3</v>
      </c>
      <c r="E6" s="2" t="s">
        <v>1</v>
      </c>
      <c r="F6" s="30" t="s">
        <v>2</v>
      </c>
      <c r="H6" s="8" t="s">
        <v>25</v>
      </c>
      <c r="I6" s="45" t="s">
        <v>24</v>
      </c>
      <c r="J6" s="41" t="s">
        <v>3</v>
      </c>
      <c r="K6" s="2" t="s">
        <v>1</v>
      </c>
      <c r="L6" s="30" t="s">
        <v>2</v>
      </c>
    </row>
    <row r="7" spans="2:12" x14ac:dyDescent="0.2">
      <c r="B7" s="11" t="s">
        <v>36</v>
      </c>
      <c r="C7" s="48">
        <v>45823</v>
      </c>
      <c r="D7" s="43" t="s">
        <v>26</v>
      </c>
      <c r="E7" s="38">
        <v>6.6319444444444446E-3</v>
      </c>
      <c r="F7" s="12">
        <v>50</v>
      </c>
      <c r="H7" s="11" t="s">
        <v>36</v>
      </c>
      <c r="I7" s="59">
        <v>45907</v>
      </c>
      <c r="J7" s="43" t="s">
        <v>27</v>
      </c>
      <c r="K7" s="38">
        <v>5.9027777777777776E-3</v>
      </c>
      <c r="L7" s="6">
        <v>50</v>
      </c>
    </row>
    <row r="8" spans="2:12" x14ac:dyDescent="0.2">
      <c r="B8" s="11" t="s">
        <v>42</v>
      </c>
      <c r="C8" s="48">
        <v>45858</v>
      </c>
      <c r="D8" s="11" t="s">
        <v>41</v>
      </c>
      <c r="E8" s="38">
        <v>6.7361111111111111E-3</v>
      </c>
      <c r="F8" s="12">
        <v>49</v>
      </c>
      <c r="H8" s="11" t="s">
        <v>36</v>
      </c>
      <c r="I8" s="48">
        <v>45823</v>
      </c>
      <c r="J8" s="43" t="s">
        <v>38</v>
      </c>
      <c r="K8" s="38">
        <v>6.3773148148148148E-3</v>
      </c>
      <c r="L8" s="6">
        <v>49</v>
      </c>
    </row>
    <row r="9" spans="2:12" x14ac:dyDescent="0.2">
      <c r="B9" s="11" t="s">
        <v>36</v>
      </c>
      <c r="C9" s="48">
        <v>45865</v>
      </c>
      <c r="D9" s="61" t="s">
        <v>37</v>
      </c>
      <c r="E9" s="38">
        <v>6.8055555555555551E-3</v>
      </c>
      <c r="F9" s="12">
        <v>48</v>
      </c>
      <c r="H9" s="11"/>
      <c r="I9" s="48"/>
      <c r="J9" s="43"/>
      <c r="K9" s="38"/>
      <c r="L9" s="12"/>
    </row>
    <row r="10" spans="2:12" ht="13.5" thickBot="1" x14ac:dyDescent="0.25">
      <c r="B10" s="10" t="s">
        <v>36</v>
      </c>
      <c r="C10" s="49">
        <v>45935</v>
      </c>
      <c r="D10" s="42" t="s">
        <v>39</v>
      </c>
      <c r="E10" s="40">
        <v>9.4097222222222221E-3</v>
      </c>
      <c r="F10" s="7">
        <v>47</v>
      </c>
      <c r="H10" s="11"/>
      <c r="I10" s="48"/>
      <c r="J10" s="43"/>
      <c r="K10" s="38"/>
      <c r="L10" s="12"/>
    </row>
    <row r="11" spans="2:12" ht="13.5" thickBot="1" x14ac:dyDescent="0.25">
      <c r="F11"/>
      <c r="H11" s="10"/>
      <c r="I11" s="49"/>
      <c r="J11" s="42"/>
      <c r="K11" s="40"/>
      <c r="L11" s="7"/>
    </row>
    <row r="12" spans="2:12" x14ac:dyDescent="0.2">
      <c r="F12"/>
      <c r="H12" s="1"/>
      <c r="I12" s="47"/>
      <c r="J12" s="1"/>
      <c r="K12" s="54"/>
      <c r="L12" s="55"/>
    </row>
    <row r="13" spans="2:12" ht="13.5" thickBot="1" x14ac:dyDescent="0.25">
      <c r="F13"/>
    </row>
    <row r="14" spans="2:12" ht="13.5" thickBot="1" x14ac:dyDescent="0.25">
      <c r="B14" s="64" t="s">
        <v>9</v>
      </c>
      <c r="C14" s="65"/>
      <c r="D14" s="65"/>
      <c r="E14" s="65"/>
      <c r="F14" s="66"/>
      <c r="H14" s="64" t="s">
        <v>10</v>
      </c>
      <c r="I14" s="65"/>
      <c r="J14" s="65"/>
      <c r="K14" s="65"/>
      <c r="L14" s="66"/>
    </row>
    <row r="15" spans="2:12" ht="13.5" thickBot="1" x14ac:dyDescent="0.25">
      <c r="B15" s="8" t="s">
        <v>25</v>
      </c>
      <c r="C15" s="45" t="s">
        <v>24</v>
      </c>
      <c r="D15" s="41" t="s">
        <v>3</v>
      </c>
      <c r="E15" s="37" t="s">
        <v>4</v>
      </c>
      <c r="F15" s="30" t="s">
        <v>2</v>
      </c>
      <c r="H15" s="8" t="s">
        <v>25</v>
      </c>
      <c r="I15" s="45" t="s">
        <v>24</v>
      </c>
      <c r="J15" s="41" t="s">
        <v>3</v>
      </c>
      <c r="K15" s="2" t="s">
        <v>4</v>
      </c>
      <c r="L15" s="30" t="s">
        <v>2</v>
      </c>
    </row>
    <row r="16" spans="2:12" x14ac:dyDescent="0.2">
      <c r="B16" s="11" t="s">
        <v>36</v>
      </c>
      <c r="C16" s="48">
        <v>45823</v>
      </c>
      <c r="D16" s="43" t="s">
        <v>26</v>
      </c>
      <c r="E16" s="33">
        <v>66.53</v>
      </c>
      <c r="F16" s="12">
        <v>50</v>
      </c>
      <c r="H16" s="11" t="s">
        <v>36</v>
      </c>
      <c r="I16" s="48">
        <v>45823</v>
      </c>
      <c r="J16" s="43" t="s">
        <v>38</v>
      </c>
      <c r="K16" s="33">
        <v>62.9</v>
      </c>
      <c r="L16" s="6">
        <v>50</v>
      </c>
    </row>
    <row r="17" spans="2:12" x14ac:dyDescent="0.2">
      <c r="B17" s="11" t="s">
        <v>36</v>
      </c>
      <c r="C17" s="48">
        <v>45865</v>
      </c>
      <c r="D17" s="43" t="s">
        <v>37</v>
      </c>
      <c r="E17" s="33">
        <v>64.83</v>
      </c>
      <c r="F17" s="12">
        <v>49</v>
      </c>
      <c r="H17" s="11" t="s">
        <v>36</v>
      </c>
      <c r="I17" s="59">
        <v>45907</v>
      </c>
      <c r="J17" s="43" t="s">
        <v>27</v>
      </c>
      <c r="K17" s="33">
        <v>62.44</v>
      </c>
      <c r="L17" s="6">
        <v>49</v>
      </c>
    </row>
    <row r="18" spans="2:12" x14ac:dyDescent="0.2">
      <c r="B18" s="11" t="s">
        <v>42</v>
      </c>
      <c r="C18" s="48">
        <v>45858</v>
      </c>
      <c r="D18" s="43" t="s">
        <v>41</v>
      </c>
      <c r="E18" s="33">
        <v>62.11</v>
      </c>
      <c r="F18" s="12">
        <v>48</v>
      </c>
      <c r="H18" s="11"/>
      <c r="I18" s="48"/>
      <c r="J18" s="43"/>
      <c r="K18" s="33"/>
      <c r="L18" s="6"/>
    </row>
    <row r="19" spans="2:12" ht="13.5" thickBot="1" x14ac:dyDescent="0.25">
      <c r="B19" s="10" t="s">
        <v>36</v>
      </c>
      <c r="C19" s="49">
        <v>45935</v>
      </c>
      <c r="D19" s="42" t="s">
        <v>39</v>
      </c>
      <c r="E19" s="35">
        <v>45.59</v>
      </c>
      <c r="F19" s="7">
        <v>47</v>
      </c>
      <c r="H19" s="11"/>
      <c r="I19" s="48"/>
      <c r="J19" s="43"/>
      <c r="K19" s="33"/>
      <c r="L19" s="12"/>
    </row>
    <row r="20" spans="2:12" ht="13.5" thickBot="1" x14ac:dyDescent="0.25">
      <c r="F20"/>
      <c r="H20" s="10"/>
      <c r="I20" s="49"/>
      <c r="J20" s="42"/>
      <c r="K20" s="31"/>
      <c r="L20" s="7"/>
    </row>
  </sheetData>
  <sortState xmlns:xlrd2="http://schemas.microsoft.com/office/spreadsheetml/2017/richdata2" ref="B16:E19">
    <sortCondition descending="1" ref="E16:E19"/>
  </sortState>
  <mergeCells count="5">
    <mergeCell ref="H5:L5"/>
    <mergeCell ref="B5:F5"/>
    <mergeCell ref="H14:L14"/>
    <mergeCell ref="D2:J3"/>
    <mergeCell ref="B14:F14"/>
  </mergeCells>
  <conditionalFormatting sqref="D8">
    <cfRule type="expression" dxfId="2" priority="2">
      <formula>$K8&gt;4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24"/>
  <sheetViews>
    <sheetView workbookViewId="0">
      <selection activeCell="AL57" sqref="AL57"/>
    </sheetView>
  </sheetViews>
  <sheetFormatPr defaultRowHeight="12.75" x14ac:dyDescent="0.2"/>
  <cols>
    <col min="1" max="1" width="8.28515625" customWidth="1"/>
    <col min="2" max="2" width="15.7109375" style="4" customWidth="1"/>
    <col min="3" max="3" width="10.140625" style="4" bestFit="1" customWidth="1"/>
    <col min="4" max="4" width="16.85546875" bestFit="1" customWidth="1"/>
    <col min="5" max="5" width="11.28515625" customWidth="1"/>
    <col min="8" max="8" width="15.140625" customWidth="1"/>
    <col min="9" max="9" width="10.140625" style="57" bestFit="1" customWidth="1"/>
    <col min="10" max="10" width="13.7109375" bestFit="1" customWidth="1"/>
  </cols>
  <sheetData>
    <row r="1" spans="2:12" ht="13.5" thickBot="1" x14ac:dyDescent="0.25">
      <c r="B1"/>
      <c r="C1"/>
      <c r="E1" s="4"/>
      <c r="F1" s="4"/>
    </row>
    <row r="2" spans="2:12" ht="15.75" customHeight="1" x14ac:dyDescent="0.2">
      <c r="B2" s="1"/>
      <c r="C2" s="1"/>
      <c r="D2" s="67" t="s">
        <v>17</v>
      </c>
      <c r="E2" s="68"/>
      <c r="F2" s="68"/>
      <c r="G2" s="68"/>
      <c r="H2" s="68"/>
      <c r="I2" s="68"/>
      <c r="J2" s="69"/>
    </row>
    <row r="3" spans="2:12" ht="13.5" customHeight="1" thickBot="1" x14ac:dyDescent="0.25">
      <c r="B3" s="3"/>
      <c r="C3" s="3"/>
      <c r="D3" s="70"/>
      <c r="E3" s="71"/>
      <c r="F3" s="71"/>
      <c r="G3" s="71"/>
      <c r="H3" s="71"/>
      <c r="I3" s="71"/>
      <c r="J3" s="72"/>
    </row>
    <row r="4" spans="2:12" ht="13.5" thickBot="1" x14ac:dyDescent="0.25">
      <c r="B4"/>
      <c r="C4"/>
      <c r="E4" s="4"/>
    </row>
    <row r="5" spans="2:12" ht="13.5" customHeight="1" thickBot="1" x14ac:dyDescent="0.25">
      <c r="B5" s="64" t="s">
        <v>8</v>
      </c>
      <c r="C5" s="65"/>
      <c r="D5" s="65"/>
      <c r="E5" s="65"/>
      <c r="F5" s="66"/>
      <c r="H5" s="64" t="s">
        <v>7</v>
      </c>
      <c r="I5" s="65"/>
      <c r="J5" s="65"/>
      <c r="K5" s="65"/>
      <c r="L5" s="66"/>
    </row>
    <row r="6" spans="2:12" ht="13.5" customHeight="1" thickBot="1" x14ac:dyDescent="0.25">
      <c r="B6" s="8" t="s">
        <v>25</v>
      </c>
      <c r="C6" s="41" t="s">
        <v>24</v>
      </c>
      <c r="D6" s="41" t="s">
        <v>3</v>
      </c>
      <c r="E6" s="2" t="s">
        <v>1</v>
      </c>
      <c r="F6" s="30" t="s">
        <v>2</v>
      </c>
      <c r="H6" s="8" t="s">
        <v>25</v>
      </c>
      <c r="I6" s="58" t="s">
        <v>24</v>
      </c>
      <c r="J6" s="41" t="s">
        <v>3</v>
      </c>
      <c r="K6" s="2" t="s">
        <v>1</v>
      </c>
      <c r="L6" s="30" t="s">
        <v>2</v>
      </c>
    </row>
    <row r="7" spans="2:12" ht="13.5" customHeight="1" x14ac:dyDescent="0.2">
      <c r="B7" s="11" t="s">
        <v>36</v>
      </c>
      <c r="C7" s="48">
        <v>45858</v>
      </c>
      <c r="D7" s="43" t="s">
        <v>37</v>
      </c>
      <c r="E7" s="38">
        <v>7.1759259259259259E-3</v>
      </c>
      <c r="F7" s="12">
        <v>50</v>
      </c>
      <c r="H7" s="11" t="s">
        <v>36</v>
      </c>
      <c r="I7" s="59">
        <v>45942</v>
      </c>
      <c r="J7" s="43" t="s">
        <v>27</v>
      </c>
      <c r="K7" s="38">
        <v>6.1342592592592594E-3</v>
      </c>
      <c r="L7" s="6">
        <v>50</v>
      </c>
    </row>
    <row r="8" spans="2:12" ht="13.5" customHeight="1" x14ac:dyDescent="0.2">
      <c r="B8" s="11" t="s">
        <v>42</v>
      </c>
      <c r="C8" s="62">
        <v>49454</v>
      </c>
      <c r="D8" s="43" t="s">
        <v>41</v>
      </c>
      <c r="E8" s="38">
        <v>7.2685185185185188E-3</v>
      </c>
      <c r="F8" s="12">
        <v>49</v>
      </c>
      <c r="H8" s="11" t="s">
        <v>36</v>
      </c>
      <c r="I8" s="59">
        <v>45823</v>
      </c>
      <c r="J8" s="43" t="s">
        <v>38</v>
      </c>
      <c r="K8" s="38">
        <v>6.5046296296296293E-3</v>
      </c>
      <c r="L8" s="6">
        <v>49</v>
      </c>
    </row>
    <row r="9" spans="2:12" ht="13.5" customHeight="1" thickBot="1" x14ac:dyDescent="0.25">
      <c r="B9" s="10"/>
      <c r="C9" s="42"/>
      <c r="D9" s="42"/>
      <c r="E9" s="31"/>
      <c r="F9" s="7"/>
      <c r="H9" s="11"/>
      <c r="I9" s="59"/>
      <c r="J9" s="43"/>
      <c r="K9" s="33"/>
      <c r="L9" s="12"/>
    </row>
    <row r="10" spans="2:12" ht="13.5" customHeight="1" x14ac:dyDescent="0.2">
      <c r="B10"/>
      <c r="C10"/>
      <c r="E10" s="4"/>
      <c r="H10" s="11"/>
      <c r="I10" s="59"/>
      <c r="J10" s="43"/>
      <c r="K10" s="33"/>
      <c r="L10" s="12"/>
    </row>
    <row r="11" spans="2:12" ht="13.5" customHeight="1" thickBot="1" x14ac:dyDescent="0.25">
      <c r="B11"/>
      <c r="C11"/>
      <c r="E11" s="4"/>
      <c r="H11" s="10"/>
      <c r="I11" s="60"/>
      <c r="J11" s="42"/>
      <c r="K11" s="31"/>
      <c r="L11" s="7"/>
    </row>
    <row r="12" spans="2:12" ht="13.5" thickBot="1" x14ac:dyDescent="0.25">
      <c r="B12"/>
      <c r="C12"/>
      <c r="E12" s="4"/>
    </row>
    <row r="13" spans="2:12" ht="13.5" thickBot="1" x14ac:dyDescent="0.25">
      <c r="B13" s="64" t="s">
        <v>9</v>
      </c>
      <c r="C13" s="65"/>
      <c r="D13" s="65"/>
      <c r="E13" s="65"/>
      <c r="F13" s="66"/>
      <c r="H13" s="64" t="s">
        <v>10</v>
      </c>
      <c r="I13" s="65"/>
      <c r="J13" s="65"/>
      <c r="K13" s="65"/>
      <c r="L13" s="66"/>
    </row>
    <row r="14" spans="2:12" ht="13.5" thickBot="1" x14ac:dyDescent="0.25">
      <c r="B14" s="8" t="s">
        <v>25</v>
      </c>
      <c r="C14" s="41" t="s">
        <v>24</v>
      </c>
      <c r="D14" s="41" t="s">
        <v>3</v>
      </c>
      <c r="E14" s="2" t="s">
        <v>4</v>
      </c>
      <c r="F14" s="30" t="s">
        <v>2</v>
      </c>
      <c r="H14" s="8" t="s">
        <v>25</v>
      </c>
      <c r="I14" s="58" t="s">
        <v>24</v>
      </c>
      <c r="J14" s="41" t="s">
        <v>3</v>
      </c>
      <c r="K14" s="2" t="s">
        <v>4</v>
      </c>
      <c r="L14" s="30" t="s">
        <v>2</v>
      </c>
    </row>
    <row r="15" spans="2:12" x14ac:dyDescent="0.2">
      <c r="B15" s="11" t="s">
        <v>36</v>
      </c>
      <c r="C15" s="48">
        <v>45858</v>
      </c>
      <c r="D15" s="43" t="s">
        <v>37</v>
      </c>
      <c r="E15" s="33">
        <v>61.48</v>
      </c>
      <c r="F15" s="12">
        <v>50</v>
      </c>
      <c r="H15" s="11" t="s">
        <v>36</v>
      </c>
      <c r="I15" s="59">
        <v>45823</v>
      </c>
      <c r="J15" s="43" t="s">
        <v>38</v>
      </c>
      <c r="K15" s="33">
        <v>61.67</v>
      </c>
      <c r="L15" s="6">
        <v>50</v>
      </c>
    </row>
    <row r="16" spans="2:12" x14ac:dyDescent="0.2">
      <c r="B16" s="11" t="s">
        <v>42</v>
      </c>
      <c r="C16" s="62">
        <v>45802</v>
      </c>
      <c r="D16" s="43" t="s">
        <v>41</v>
      </c>
      <c r="E16" s="33">
        <v>57.56</v>
      </c>
      <c r="F16" s="12">
        <v>49</v>
      </c>
      <c r="H16" s="11" t="s">
        <v>36</v>
      </c>
      <c r="I16" s="59">
        <v>45942</v>
      </c>
      <c r="J16" s="43" t="s">
        <v>27</v>
      </c>
      <c r="K16" s="33">
        <v>60.08</v>
      </c>
      <c r="L16" s="6">
        <v>49</v>
      </c>
    </row>
    <row r="17" spans="2:12" ht="13.5" thickBot="1" x14ac:dyDescent="0.25">
      <c r="B17" s="10"/>
      <c r="C17" s="42"/>
      <c r="D17" s="42"/>
      <c r="E17" s="35"/>
      <c r="F17" s="7"/>
      <c r="H17" s="11"/>
      <c r="I17" s="59"/>
      <c r="J17" s="43"/>
      <c r="K17" s="33"/>
      <c r="L17" s="12"/>
    </row>
    <row r="18" spans="2:12" x14ac:dyDescent="0.2">
      <c r="B18"/>
      <c r="C18"/>
      <c r="E18" s="4"/>
      <c r="H18" s="11"/>
      <c r="I18" s="59"/>
      <c r="J18" s="43"/>
      <c r="K18" s="33"/>
      <c r="L18" s="12"/>
    </row>
    <row r="19" spans="2:12" ht="13.5" thickBot="1" x14ac:dyDescent="0.25">
      <c r="B19"/>
      <c r="C19"/>
      <c r="E19" s="4"/>
      <c r="F19" s="4"/>
      <c r="H19" s="10"/>
      <c r="I19" s="60"/>
      <c r="J19" s="42"/>
      <c r="K19" s="35"/>
      <c r="L19" s="7"/>
    </row>
    <row r="20" spans="2:12" x14ac:dyDescent="0.2">
      <c r="B20"/>
      <c r="C20"/>
      <c r="E20" s="4"/>
      <c r="F20" s="4"/>
    </row>
    <row r="21" spans="2:12" x14ac:dyDescent="0.2">
      <c r="B21"/>
      <c r="C21"/>
      <c r="E21" s="4"/>
      <c r="F21" s="4"/>
    </row>
    <row r="22" spans="2:12" x14ac:dyDescent="0.2">
      <c r="B22"/>
      <c r="C22"/>
      <c r="E22" s="4"/>
      <c r="F22" s="4"/>
    </row>
    <row r="23" spans="2:12" x14ac:dyDescent="0.2">
      <c r="B23"/>
      <c r="C23"/>
    </row>
    <row r="24" spans="2:12" x14ac:dyDescent="0.2">
      <c r="B24"/>
      <c r="C24"/>
    </row>
  </sheetData>
  <sortState xmlns:xlrd2="http://schemas.microsoft.com/office/spreadsheetml/2017/richdata2" ref="H7:K8">
    <sortCondition ref="K7:K8"/>
  </sortState>
  <mergeCells count="5">
    <mergeCell ref="D2:J3"/>
    <mergeCell ref="B5:F5"/>
    <mergeCell ref="H5:L5"/>
    <mergeCell ref="B13:F13"/>
    <mergeCell ref="H13:L1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20"/>
  <sheetViews>
    <sheetView workbookViewId="0">
      <selection activeCell="CU61" sqref="CU61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4"/>
  </cols>
  <sheetData>
    <row r="1" spans="2:8" ht="13.5" thickBot="1" x14ac:dyDescent="0.25"/>
    <row r="2" spans="2:8" ht="15.75" customHeight="1" x14ac:dyDescent="0.25">
      <c r="B2" s="1"/>
      <c r="C2" s="73" t="s">
        <v>11</v>
      </c>
      <c r="D2" s="74"/>
      <c r="E2" s="74"/>
      <c r="F2" s="74"/>
      <c r="G2" s="75"/>
    </row>
    <row r="3" spans="2:8" ht="13.5" customHeight="1" thickBot="1" x14ac:dyDescent="0.3">
      <c r="B3" s="3"/>
      <c r="C3" s="76">
        <v>45819</v>
      </c>
      <c r="D3" s="77"/>
      <c r="E3" s="77"/>
      <c r="F3" s="77"/>
      <c r="G3" s="78"/>
    </row>
    <row r="4" spans="2:8" ht="13.5" thickBot="1" x14ac:dyDescent="0.25"/>
    <row r="5" spans="2:8" ht="13.5" thickBot="1" x14ac:dyDescent="0.25">
      <c r="B5" s="64" t="s">
        <v>8</v>
      </c>
      <c r="C5" s="65"/>
      <c r="D5" s="66"/>
      <c r="F5" s="64" t="s">
        <v>7</v>
      </c>
      <c r="G5" s="65"/>
      <c r="H5" s="66"/>
    </row>
    <row r="6" spans="2:8" ht="13.5" thickBot="1" x14ac:dyDescent="0.25">
      <c r="B6" s="8" t="s">
        <v>3</v>
      </c>
      <c r="C6" s="37" t="s">
        <v>1</v>
      </c>
      <c r="D6" s="30" t="s">
        <v>2</v>
      </c>
      <c r="F6" s="8" t="s">
        <v>3</v>
      </c>
      <c r="G6" s="37" t="s">
        <v>1</v>
      </c>
      <c r="H6" s="30" t="s">
        <v>2</v>
      </c>
    </row>
    <row r="7" spans="2:8" x14ac:dyDescent="0.2">
      <c r="B7" s="11" t="s">
        <v>26</v>
      </c>
      <c r="C7" s="36">
        <v>1.1472222222222222E-2</v>
      </c>
      <c r="D7" s="12">
        <v>50</v>
      </c>
      <c r="F7" s="11" t="s">
        <v>27</v>
      </c>
      <c r="G7" s="36">
        <v>8.6527777777777783E-3</v>
      </c>
      <c r="H7" s="6">
        <v>50</v>
      </c>
    </row>
    <row r="8" spans="2:8" x14ac:dyDescent="0.2">
      <c r="B8" s="11" t="s">
        <v>28</v>
      </c>
      <c r="C8" s="39">
        <v>1.153587962962963E-2</v>
      </c>
      <c r="D8" s="12">
        <v>49</v>
      </c>
      <c r="F8" s="11"/>
      <c r="G8" s="38"/>
      <c r="H8" s="6"/>
    </row>
    <row r="9" spans="2:8" ht="13.5" thickBot="1" x14ac:dyDescent="0.25">
      <c r="B9" s="10" t="s">
        <v>37</v>
      </c>
      <c r="C9" s="40">
        <v>1.5605324074074074E-2</v>
      </c>
      <c r="D9" s="7">
        <v>48</v>
      </c>
      <c r="F9" s="11"/>
      <c r="G9" s="39"/>
      <c r="H9" s="12"/>
    </row>
    <row r="10" spans="2:8" x14ac:dyDescent="0.2">
      <c r="F10" s="11"/>
      <c r="G10" s="39"/>
      <c r="H10" s="12"/>
    </row>
    <row r="11" spans="2:8" ht="13.5" thickBot="1" x14ac:dyDescent="0.25">
      <c r="F11" s="10"/>
      <c r="G11" s="40"/>
      <c r="H11" s="7"/>
    </row>
    <row r="12" spans="2:8" ht="13.5" thickBot="1" x14ac:dyDescent="0.25"/>
    <row r="13" spans="2:8" ht="13.5" thickBot="1" x14ac:dyDescent="0.25">
      <c r="B13" s="64" t="s">
        <v>9</v>
      </c>
      <c r="C13" s="65"/>
      <c r="D13" s="66"/>
      <c r="F13" s="64" t="s">
        <v>10</v>
      </c>
      <c r="G13" s="65"/>
      <c r="H13" s="66"/>
    </row>
    <row r="14" spans="2:8" ht="13.5" thickBot="1" x14ac:dyDescent="0.25">
      <c r="B14" s="8" t="s">
        <v>3</v>
      </c>
      <c r="C14" s="37" t="s">
        <v>4</v>
      </c>
      <c r="D14" s="30" t="s">
        <v>2</v>
      </c>
      <c r="F14" s="8" t="s">
        <v>3</v>
      </c>
      <c r="G14" s="37" t="s">
        <v>4</v>
      </c>
      <c r="H14" s="30" t="s">
        <v>2</v>
      </c>
    </row>
    <row r="15" spans="2:8" x14ac:dyDescent="0.2">
      <c r="B15" s="11" t="s">
        <v>26</v>
      </c>
      <c r="C15" s="32">
        <v>59.99</v>
      </c>
      <c r="D15" s="12">
        <v>50</v>
      </c>
      <c r="F15" s="11" t="s">
        <v>27</v>
      </c>
      <c r="G15" s="32">
        <v>66.14</v>
      </c>
      <c r="H15" s="6">
        <v>50</v>
      </c>
    </row>
    <row r="16" spans="2:8" x14ac:dyDescent="0.2">
      <c r="B16" s="11" t="s">
        <v>28</v>
      </c>
      <c r="C16" s="34">
        <v>55.32</v>
      </c>
      <c r="D16" s="12">
        <v>49</v>
      </c>
      <c r="F16" s="11"/>
      <c r="G16" s="33"/>
      <c r="H16" s="6"/>
    </row>
    <row r="17" spans="2:8" ht="13.5" thickBot="1" x14ac:dyDescent="0.25">
      <c r="B17" s="10" t="s">
        <v>37</v>
      </c>
      <c r="C17" s="35">
        <v>44.1</v>
      </c>
      <c r="D17" s="7">
        <v>48</v>
      </c>
      <c r="F17" s="11"/>
      <c r="G17" s="34"/>
      <c r="H17" s="12"/>
    </row>
    <row r="18" spans="2:8" x14ac:dyDescent="0.2">
      <c r="F18" s="11"/>
      <c r="G18" s="34"/>
      <c r="H18" s="12"/>
    </row>
    <row r="19" spans="2:8" ht="13.5" thickBot="1" x14ac:dyDescent="0.25">
      <c r="D19" s="4"/>
      <c r="F19" s="10"/>
      <c r="G19" s="35"/>
      <c r="H19" s="7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20"/>
  <sheetViews>
    <sheetView workbookViewId="0">
      <selection activeCell="AE115" sqref="AE115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" style="4"/>
  </cols>
  <sheetData>
    <row r="1" spans="2:8" ht="13.5" thickBot="1" x14ac:dyDescent="0.25"/>
    <row r="2" spans="2:8" ht="15.75" customHeight="1" x14ac:dyDescent="0.25">
      <c r="B2" s="1"/>
      <c r="C2" s="73" t="s">
        <v>15</v>
      </c>
      <c r="D2" s="74"/>
      <c r="E2" s="74"/>
      <c r="F2" s="74"/>
      <c r="G2" s="75"/>
    </row>
    <row r="3" spans="2:8" ht="13.5" customHeight="1" thickBot="1" x14ac:dyDescent="0.3">
      <c r="B3" s="3"/>
      <c r="C3" s="76">
        <v>45833</v>
      </c>
      <c r="D3" s="77"/>
      <c r="E3" s="77"/>
      <c r="F3" s="77"/>
      <c r="G3" s="78"/>
    </row>
    <row r="4" spans="2:8" ht="13.5" thickBot="1" x14ac:dyDescent="0.25"/>
    <row r="5" spans="2:8" ht="13.5" thickBot="1" x14ac:dyDescent="0.25">
      <c r="B5" s="64" t="s">
        <v>8</v>
      </c>
      <c r="C5" s="65"/>
      <c r="D5" s="66"/>
      <c r="F5" s="64" t="s">
        <v>7</v>
      </c>
      <c r="G5" s="65"/>
      <c r="H5" s="66"/>
    </row>
    <row r="6" spans="2:8" ht="13.5" thickBot="1" x14ac:dyDescent="0.25">
      <c r="B6" s="8" t="s">
        <v>3</v>
      </c>
      <c r="C6" s="37" t="s">
        <v>1</v>
      </c>
      <c r="D6" s="30" t="s">
        <v>2</v>
      </c>
      <c r="F6" s="8" t="s">
        <v>3</v>
      </c>
      <c r="G6" s="37" t="s">
        <v>1</v>
      </c>
      <c r="H6" s="30" t="s">
        <v>2</v>
      </c>
    </row>
    <row r="7" spans="2:8" x14ac:dyDescent="0.2">
      <c r="B7" s="11" t="s">
        <v>28</v>
      </c>
      <c r="C7" s="36">
        <v>1.1351851851851851E-2</v>
      </c>
      <c r="D7" s="12">
        <v>50</v>
      </c>
      <c r="F7" s="11" t="s">
        <v>27</v>
      </c>
      <c r="G7" s="36">
        <v>8.8645833333333337E-3</v>
      </c>
      <c r="H7" s="6">
        <v>50</v>
      </c>
    </row>
    <row r="8" spans="2:8" x14ac:dyDescent="0.2">
      <c r="B8" s="11" t="s">
        <v>41</v>
      </c>
      <c r="C8" s="38">
        <v>1.1627314814814814E-2</v>
      </c>
      <c r="D8" s="12">
        <v>49</v>
      </c>
      <c r="F8" s="11"/>
      <c r="G8" s="38"/>
      <c r="H8" s="6"/>
    </row>
    <row r="9" spans="2:8" ht="13.5" thickBot="1" x14ac:dyDescent="0.25">
      <c r="B9" s="10"/>
      <c r="C9" s="40"/>
      <c r="D9" s="7"/>
      <c r="F9" s="11"/>
      <c r="G9" s="39"/>
      <c r="H9" s="12"/>
    </row>
    <row r="10" spans="2:8" x14ac:dyDescent="0.2">
      <c r="F10" s="11"/>
      <c r="G10" s="39"/>
      <c r="H10" s="12"/>
    </row>
    <row r="11" spans="2:8" ht="13.5" thickBot="1" x14ac:dyDescent="0.25">
      <c r="F11" s="10"/>
      <c r="G11" s="40"/>
      <c r="H11" s="7"/>
    </row>
    <row r="12" spans="2:8" ht="13.5" thickBot="1" x14ac:dyDescent="0.25"/>
    <row r="13" spans="2:8" ht="13.5" thickBot="1" x14ac:dyDescent="0.25">
      <c r="B13" s="64" t="s">
        <v>9</v>
      </c>
      <c r="C13" s="65"/>
      <c r="D13" s="66"/>
      <c r="F13" s="64" t="s">
        <v>10</v>
      </c>
      <c r="G13" s="65"/>
      <c r="H13" s="66"/>
    </row>
    <row r="14" spans="2:8" ht="13.5" thickBot="1" x14ac:dyDescent="0.25">
      <c r="B14" s="8" t="s">
        <v>3</v>
      </c>
      <c r="C14" s="37" t="s">
        <v>4</v>
      </c>
      <c r="D14" s="30" t="s">
        <v>2</v>
      </c>
      <c r="F14" s="8" t="s">
        <v>3</v>
      </c>
      <c r="G14" s="37" t="s">
        <v>4</v>
      </c>
      <c r="H14" s="30" t="s">
        <v>2</v>
      </c>
    </row>
    <row r="15" spans="2:8" x14ac:dyDescent="0.2">
      <c r="B15" s="11" t="s">
        <v>28</v>
      </c>
      <c r="C15" s="32">
        <v>56.22</v>
      </c>
      <c r="D15" s="12">
        <v>50</v>
      </c>
      <c r="F15" s="11" t="s">
        <v>27</v>
      </c>
      <c r="G15" s="32">
        <v>64.58</v>
      </c>
      <c r="H15" s="6">
        <v>50</v>
      </c>
    </row>
    <row r="16" spans="2:8" x14ac:dyDescent="0.2">
      <c r="B16" s="11" t="s">
        <v>41</v>
      </c>
      <c r="C16" s="34">
        <v>56.1</v>
      </c>
      <c r="D16" s="12">
        <v>49</v>
      </c>
      <c r="F16" s="11"/>
      <c r="G16" s="33"/>
      <c r="H16" s="6"/>
    </row>
    <row r="17" spans="2:8" ht="13.5" thickBot="1" x14ac:dyDescent="0.25">
      <c r="B17" s="10"/>
      <c r="C17" s="35"/>
      <c r="D17" s="7"/>
      <c r="F17" s="11"/>
      <c r="G17" s="34"/>
      <c r="H17" s="12"/>
    </row>
    <row r="18" spans="2:8" x14ac:dyDescent="0.2">
      <c r="F18" s="11"/>
      <c r="G18" s="34"/>
      <c r="H18" s="12"/>
    </row>
    <row r="19" spans="2:8" ht="13.5" thickBot="1" x14ac:dyDescent="0.25">
      <c r="D19" s="4"/>
      <c r="F19" s="10"/>
      <c r="G19" s="35"/>
      <c r="H19" s="7"/>
    </row>
    <row r="20" spans="2:8" x14ac:dyDescent="0.2">
      <c r="D20" s="4"/>
    </row>
  </sheetData>
  <sortState xmlns:xlrd2="http://schemas.microsoft.com/office/spreadsheetml/2017/richdata2" ref="F15:G19">
    <sortCondition descending="1" ref="G15:G19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E181-9AA2-4633-B861-867AAC6F75DA}">
  <dimension ref="B1:H20"/>
  <sheetViews>
    <sheetView workbookViewId="0">
      <selection activeCell="AC57" sqref="AC57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  <col min="7" max="7" width="9.140625" style="29"/>
  </cols>
  <sheetData>
    <row r="1" spans="2:8" ht="13.5" thickBot="1" x14ac:dyDescent="0.25"/>
    <row r="2" spans="2:8" ht="15.75" customHeight="1" x14ac:dyDescent="0.25">
      <c r="B2" s="1"/>
      <c r="C2" s="73" t="s">
        <v>14</v>
      </c>
      <c r="D2" s="74"/>
      <c r="E2" s="74"/>
      <c r="F2" s="74"/>
      <c r="G2" s="75"/>
    </row>
    <row r="3" spans="2:8" ht="13.5" customHeight="1" thickBot="1" x14ac:dyDescent="0.3">
      <c r="B3" s="3"/>
      <c r="C3" s="76">
        <v>45847</v>
      </c>
      <c r="D3" s="77"/>
      <c r="E3" s="77"/>
      <c r="F3" s="77"/>
      <c r="G3" s="78"/>
    </row>
    <row r="4" spans="2:8" ht="13.5" thickBot="1" x14ac:dyDescent="0.25">
      <c r="G4"/>
    </row>
    <row r="5" spans="2:8" ht="13.5" thickBot="1" x14ac:dyDescent="0.25">
      <c r="B5" s="64" t="s">
        <v>8</v>
      </c>
      <c r="C5" s="65"/>
      <c r="D5" s="66"/>
      <c r="F5" s="64" t="s">
        <v>7</v>
      </c>
      <c r="G5" s="65"/>
      <c r="H5" s="6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37</v>
      </c>
      <c r="C7" s="52">
        <v>9.0462962962962971E-3</v>
      </c>
      <c r="D7" s="12">
        <v>50</v>
      </c>
      <c r="F7" s="11" t="s">
        <v>38</v>
      </c>
      <c r="G7" s="50">
        <v>8.1979166666666659E-3</v>
      </c>
      <c r="H7" s="6">
        <v>50</v>
      </c>
    </row>
    <row r="8" spans="2:8" x14ac:dyDescent="0.2">
      <c r="B8" s="11" t="s">
        <v>39</v>
      </c>
      <c r="C8" s="52">
        <v>1.1087962962962963E-2</v>
      </c>
      <c r="D8" s="12">
        <v>49</v>
      </c>
      <c r="F8" s="11"/>
      <c r="G8" s="51"/>
      <c r="H8" s="6"/>
    </row>
    <row r="9" spans="2:8" ht="13.5" thickBot="1" x14ac:dyDescent="0.25">
      <c r="B9" s="10"/>
      <c r="C9" s="53"/>
      <c r="D9" s="7"/>
      <c r="F9" s="11"/>
      <c r="G9" s="52"/>
      <c r="H9" s="12"/>
    </row>
    <row r="10" spans="2:8" x14ac:dyDescent="0.2">
      <c r="F10" s="11"/>
      <c r="G10" s="52"/>
      <c r="H10" s="12"/>
    </row>
    <row r="11" spans="2:8" ht="13.5" thickBot="1" x14ac:dyDescent="0.25">
      <c r="F11" s="10"/>
      <c r="G11" s="53"/>
      <c r="H11" s="7"/>
    </row>
    <row r="12" spans="2:8" ht="13.5" thickBot="1" x14ac:dyDescent="0.25">
      <c r="G12"/>
    </row>
    <row r="13" spans="2:8" ht="13.5" thickBot="1" x14ac:dyDescent="0.25">
      <c r="B13" s="64" t="s">
        <v>9</v>
      </c>
      <c r="C13" s="65"/>
      <c r="D13" s="66"/>
      <c r="F13" s="64" t="s">
        <v>10</v>
      </c>
      <c r="G13" s="65"/>
      <c r="H13" s="6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37</v>
      </c>
      <c r="C15" s="32">
        <v>76.03</v>
      </c>
      <c r="D15" s="12">
        <v>50</v>
      </c>
      <c r="F15" s="11" t="s">
        <v>38</v>
      </c>
      <c r="G15" s="32">
        <v>76.06</v>
      </c>
      <c r="H15" s="6">
        <v>50</v>
      </c>
    </row>
    <row r="16" spans="2:8" x14ac:dyDescent="0.2">
      <c r="B16" s="11" t="s">
        <v>39</v>
      </c>
      <c r="C16" s="34">
        <v>60.33</v>
      </c>
      <c r="D16" s="12">
        <v>49</v>
      </c>
      <c r="F16" s="11"/>
      <c r="G16" s="33"/>
      <c r="H16" s="6"/>
    </row>
    <row r="17" spans="2:8" ht="13.5" thickBot="1" x14ac:dyDescent="0.25">
      <c r="B17" s="10"/>
      <c r="C17" s="35"/>
      <c r="D17" s="7"/>
      <c r="F17" s="11"/>
      <c r="G17" s="34"/>
      <c r="H17" s="12"/>
    </row>
    <row r="18" spans="2:8" x14ac:dyDescent="0.2">
      <c r="F18" s="11"/>
      <c r="G18" s="34"/>
      <c r="H18" s="12"/>
    </row>
    <row r="19" spans="2:8" ht="13.5" thickBot="1" x14ac:dyDescent="0.25">
      <c r="D19" s="4"/>
      <c r="F19" s="10"/>
      <c r="G19" s="35"/>
      <c r="H19" s="7"/>
    </row>
    <row r="20" spans="2:8" x14ac:dyDescent="0.2">
      <c r="D20" s="4"/>
      <c r="G20"/>
    </row>
  </sheetData>
  <mergeCells count="6">
    <mergeCell ref="C2:G2"/>
    <mergeCell ref="C3:G3"/>
    <mergeCell ref="B5:D5"/>
    <mergeCell ref="F5:H5"/>
    <mergeCell ref="B13:D13"/>
    <mergeCell ref="F13:H13"/>
  </mergeCells>
  <conditionalFormatting sqref="B7">
    <cfRule type="expression" dxfId="1" priority="2">
      <formula>$Q7&gt;4</formula>
    </cfRule>
  </conditionalFormatting>
  <conditionalFormatting sqref="B15">
    <cfRule type="expression" dxfId="0" priority="1">
      <formula>$Q15&gt;4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20"/>
  <sheetViews>
    <sheetView workbookViewId="0">
      <selection activeCell="S49" sqref="S49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73" t="s">
        <v>12</v>
      </c>
      <c r="D2" s="74"/>
      <c r="E2" s="74"/>
      <c r="F2" s="74"/>
      <c r="G2" s="75"/>
    </row>
    <row r="3" spans="2:8" ht="13.5" customHeight="1" thickBot="1" x14ac:dyDescent="0.3">
      <c r="B3" s="3"/>
      <c r="C3" s="76">
        <v>45861</v>
      </c>
      <c r="D3" s="77"/>
      <c r="E3" s="77"/>
      <c r="F3" s="77"/>
      <c r="G3" s="78"/>
    </row>
    <row r="4" spans="2:8" ht="13.5" thickBot="1" x14ac:dyDescent="0.25"/>
    <row r="5" spans="2:8" ht="13.5" thickBot="1" x14ac:dyDescent="0.25">
      <c r="B5" s="64" t="s">
        <v>8</v>
      </c>
      <c r="C5" s="65"/>
      <c r="D5" s="66"/>
      <c r="F5" s="64" t="s">
        <v>7</v>
      </c>
      <c r="G5" s="65"/>
      <c r="H5" s="6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37</v>
      </c>
      <c r="C7" s="36">
        <v>1.068287037037037E-2</v>
      </c>
      <c r="D7" s="12">
        <v>50</v>
      </c>
      <c r="F7" s="11" t="s">
        <v>27</v>
      </c>
      <c r="G7" s="36">
        <v>8.5370370370370374E-3</v>
      </c>
      <c r="H7" s="6">
        <v>50</v>
      </c>
    </row>
    <row r="8" spans="2:8" x14ac:dyDescent="0.2">
      <c r="B8" s="11" t="s">
        <v>28</v>
      </c>
      <c r="C8" s="39">
        <v>1.0972222222222222E-2</v>
      </c>
      <c r="D8" s="12">
        <v>49</v>
      </c>
      <c r="F8" s="11" t="s">
        <v>38</v>
      </c>
      <c r="G8" s="38">
        <v>1.0231481481481482E-2</v>
      </c>
      <c r="H8" s="6">
        <v>49</v>
      </c>
    </row>
    <row r="9" spans="2:8" ht="13.5" thickBot="1" x14ac:dyDescent="0.25">
      <c r="B9" s="11" t="s">
        <v>41</v>
      </c>
      <c r="C9" s="39">
        <v>1.275462962962963E-2</v>
      </c>
      <c r="D9" s="12">
        <v>48</v>
      </c>
      <c r="F9" s="10" t="s">
        <v>40</v>
      </c>
      <c r="G9" s="40">
        <v>1.1574074074074073E-2</v>
      </c>
      <c r="H9" s="7">
        <v>48</v>
      </c>
    </row>
    <row r="10" spans="2:8" ht="13.5" thickBot="1" x14ac:dyDescent="0.25">
      <c r="B10" s="10" t="s">
        <v>39</v>
      </c>
      <c r="C10" s="40">
        <v>1.556712962962963E-2</v>
      </c>
      <c r="D10" s="7">
        <v>47</v>
      </c>
    </row>
    <row r="12" spans="2:8" ht="13.5" thickBot="1" x14ac:dyDescent="0.25"/>
    <row r="13" spans="2:8" ht="13.5" thickBot="1" x14ac:dyDescent="0.25">
      <c r="B13" s="64" t="s">
        <v>9</v>
      </c>
      <c r="C13" s="65"/>
      <c r="D13" s="66"/>
      <c r="F13" s="64" t="s">
        <v>10</v>
      </c>
      <c r="G13" s="65"/>
      <c r="H13" s="6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37</v>
      </c>
      <c r="C15" s="32">
        <v>64.41</v>
      </c>
      <c r="D15" s="12">
        <v>50</v>
      </c>
      <c r="F15" s="11" t="s">
        <v>27</v>
      </c>
      <c r="G15" s="32">
        <v>67.03</v>
      </c>
      <c r="H15" s="6">
        <v>50</v>
      </c>
    </row>
    <row r="16" spans="2:8" x14ac:dyDescent="0.2">
      <c r="B16" s="11" t="s">
        <v>28</v>
      </c>
      <c r="C16" s="34">
        <v>58.18</v>
      </c>
      <c r="D16" s="12">
        <v>49</v>
      </c>
      <c r="F16" s="11" t="s">
        <v>38</v>
      </c>
      <c r="G16" s="34">
        <v>60.92</v>
      </c>
      <c r="H16" s="12">
        <v>49</v>
      </c>
    </row>
    <row r="17" spans="2:8" ht="13.5" thickBot="1" x14ac:dyDescent="0.25">
      <c r="B17" s="11" t="s">
        <v>41</v>
      </c>
      <c r="C17" s="34">
        <v>51.16</v>
      </c>
      <c r="D17" s="12">
        <v>48</v>
      </c>
      <c r="F17" s="10" t="s">
        <v>40</v>
      </c>
      <c r="G17" s="35">
        <v>50.72</v>
      </c>
      <c r="H17" s="7">
        <v>48</v>
      </c>
    </row>
    <row r="18" spans="2:8" ht="13.5" thickBot="1" x14ac:dyDescent="0.25">
      <c r="B18" s="10" t="s">
        <v>39</v>
      </c>
      <c r="C18" s="35">
        <v>42.97</v>
      </c>
      <c r="D18" s="7">
        <v>47</v>
      </c>
    </row>
    <row r="19" spans="2:8" x14ac:dyDescent="0.2">
      <c r="D19" s="4"/>
    </row>
    <row r="20" spans="2:8" x14ac:dyDescent="0.2">
      <c r="D20" s="4"/>
    </row>
  </sheetData>
  <mergeCells count="6">
    <mergeCell ref="C2:G2"/>
    <mergeCell ref="C3:G3"/>
    <mergeCell ref="B5:D5"/>
    <mergeCell ref="F5:H5"/>
    <mergeCell ref="B13:D13"/>
    <mergeCell ref="F13:H13"/>
  </mergeCells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20"/>
  <sheetViews>
    <sheetView workbookViewId="0">
      <selection activeCell="BD82" sqref="BD82"/>
    </sheetView>
  </sheetViews>
  <sheetFormatPr defaultRowHeight="12.75" x14ac:dyDescent="0.2"/>
  <cols>
    <col min="2" max="2" width="20.85546875" customWidth="1"/>
    <col min="3" max="3" width="9.140625" style="4"/>
    <col min="6" max="6" width="21.85546875" customWidth="1"/>
  </cols>
  <sheetData>
    <row r="1" spans="2:8" ht="13.5" thickBot="1" x14ac:dyDescent="0.25"/>
    <row r="2" spans="2:8" ht="15.75" customHeight="1" x14ac:dyDescent="0.25">
      <c r="B2" s="1"/>
      <c r="C2" s="73" t="s">
        <v>13</v>
      </c>
      <c r="D2" s="74"/>
      <c r="E2" s="74"/>
      <c r="F2" s="74"/>
      <c r="G2" s="75"/>
    </row>
    <row r="3" spans="2:8" ht="13.5" customHeight="1" thickBot="1" x14ac:dyDescent="0.3">
      <c r="B3" s="3"/>
      <c r="C3" s="76">
        <v>45875</v>
      </c>
      <c r="D3" s="77"/>
      <c r="E3" s="77"/>
      <c r="F3" s="77"/>
      <c r="G3" s="78"/>
    </row>
    <row r="4" spans="2:8" ht="13.5" thickBot="1" x14ac:dyDescent="0.25"/>
    <row r="5" spans="2:8" ht="13.5" thickBot="1" x14ac:dyDescent="0.25">
      <c r="B5" s="64" t="s">
        <v>8</v>
      </c>
      <c r="C5" s="65"/>
      <c r="D5" s="66"/>
      <c r="F5" s="64" t="s">
        <v>7</v>
      </c>
      <c r="G5" s="65"/>
      <c r="H5" s="66"/>
    </row>
    <row r="6" spans="2:8" ht="13.5" thickBot="1" x14ac:dyDescent="0.25">
      <c r="B6" s="8" t="s">
        <v>3</v>
      </c>
      <c r="C6" s="2" t="s">
        <v>1</v>
      </c>
      <c r="D6" s="30" t="s">
        <v>2</v>
      </c>
      <c r="F6" s="8" t="s">
        <v>3</v>
      </c>
      <c r="G6" s="2" t="s">
        <v>1</v>
      </c>
      <c r="H6" s="30" t="s">
        <v>2</v>
      </c>
    </row>
    <row r="7" spans="2:8" x14ac:dyDescent="0.2">
      <c r="B7" s="11" t="s">
        <v>28</v>
      </c>
      <c r="C7" s="36">
        <v>1.1377314814814814E-2</v>
      </c>
      <c r="D7" s="12">
        <v>50</v>
      </c>
      <c r="F7" s="11" t="s">
        <v>40</v>
      </c>
      <c r="G7" s="36">
        <v>1.0590277777777778E-2</v>
      </c>
      <c r="H7" s="6">
        <v>50</v>
      </c>
    </row>
    <row r="8" spans="2:8" ht="13.5" thickBot="1" x14ac:dyDescent="0.25">
      <c r="B8" s="11" t="s">
        <v>26</v>
      </c>
      <c r="C8" s="39">
        <v>1.15625E-2</v>
      </c>
      <c r="D8" s="12">
        <v>49</v>
      </c>
      <c r="F8" s="10" t="s">
        <v>27</v>
      </c>
      <c r="G8" s="40">
        <v>1.0983796296296297E-2</v>
      </c>
      <c r="H8" s="7">
        <v>49</v>
      </c>
    </row>
    <row r="9" spans="2:8" ht="13.5" thickBot="1" x14ac:dyDescent="0.25">
      <c r="B9" s="10" t="s">
        <v>39</v>
      </c>
      <c r="C9" s="40">
        <v>1.4039351851851851E-2</v>
      </c>
      <c r="D9" s="7">
        <v>48</v>
      </c>
      <c r="G9" s="4"/>
    </row>
    <row r="10" spans="2:8" x14ac:dyDescent="0.2">
      <c r="G10" s="4"/>
    </row>
    <row r="11" spans="2:8" x14ac:dyDescent="0.2">
      <c r="G11" s="4"/>
    </row>
    <row r="12" spans="2:8" ht="13.5" thickBot="1" x14ac:dyDescent="0.25"/>
    <row r="13" spans="2:8" ht="13.5" thickBot="1" x14ac:dyDescent="0.25">
      <c r="B13" s="64" t="s">
        <v>9</v>
      </c>
      <c r="C13" s="65"/>
      <c r="D13" s="66"/>
      <c r="F13" s="64" t="s">
        <v>10</v>
      </c>
      <c r="G13" s="65"/>
      <c r="H13" s="66"/>
    </row>
    <row r="14" spans="2:8" ht="13.5" thickBot="1" x14ac:dyDescent="0.25">
      <c r="B14" s="8" t="s">
        <v>3</v>
      </c>
      <c r="C14" s="2" t="s">
        <v>4</v>
      </c>
      <c r="D14" s="30" t="s">
        <v>2</v>
      </c>
      <c r="F14" s="8" t="s">
        <v>3</v>
      </c>
      <c r="G14" s="2" t="s">
        <v>4</v>
      </c>
      <c r="H14" s="30" t="s">
        <v>2</v>
      </c>
    </row>
    <row r="15" spans="2:8" x14ac:dyDescent="0.2">
      <c r="B15" s="11" t="s">
        <v>26</v>
      </c>
      <c r="C15" s="32">
        <v>59.51</v>
      </c>
      <c r="D15" s="12">
        <v>50</v>
      </c>
      <c r="F15" s="11" t="s">
        <v>40</v>
      </c>
      <c r="G15" s="32">
        <v>55.43</v>
      </c>
      <c r="H15" s="6">
        <v>50</v>
      </c>
    </row>
    <row r="16" spans="2:8" ht="13.5" thickBot="1" x14ac:dyDescent="0.25">
      <c r="B16" s="11" t="s">
        <v>28</v>
      </c>
      <c r="C16" s="34">
        <v>56.11</v>
      </c>
      <c r="D16" s="12">
        <v>49</v>
      </c>
      <c r="F16" s="10" t="s">
        <v>27</v>
      </c>
      <c r="G16" s="35">
        <v>52.13</v>
      </c>
      <c r="H16" s="7">
        <v>49</v>
      </c>
    </row>
    <row r="17" spans="2:4" ht="13.5" thickBot="1" x14ac:dyDescent="0.25">
      <c r="B17" s="10" t="s">
        <v>39</v>
      </c>
      <c r="C17" s="35">
        <v>47.65</v>
      </c>
      <c r="D17" s="7">
        <v>48</v>
      </c>
    </row>
    <row r="19" spans="2:4" x14ac:dyDescent="0.2">
      <c r="D19" s="4"/>
    </row>
    <row r="20" spans="2:4" x14ac:dyDescent="0.2">
      <c r="D20" s="4"/>
    </row>
  </sheetData>
  <sortState xmlns:xlrd2="http://schemas.microsoft.com/office/spreadsheetml/2017/richdata2" ref="B15:C17">
    <sortCondition descending="1" ref="C15:C17"/>
  </sortState>
  <mergeCells count="6">
    <mergeCell ref="C2:G2"/>
    <mergeCell ref="C3:G3"/>
    <mergeCell ref="B5:D5"/>
    <mergeCell ref="F5:H5"/>
    <mergeCell ref="B13:D13"/>
    <mergeCell ref="F13:H13"/>
  </mergeCells>
  <pageMargins left="0.75" right="0.75" top="1" bottom="1" header="0.5" footer="0.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Championship positions</vt:lpstr>
      <vt:lpstr>Quickest Junior parkrun (2k)</vt:lpstr>
      <vt:lpstr>2nd Quickest Junior parkrun(2k)</vt:lpstr>
      <vt:lpstr>Eye Grand Prix (3k)</vt:lpstr>
      <vt:lpstr>Bushfield Grand Prix (3k)</vt:lpstr>
      <vt:lpstr>Werrington Grand Prix (3k)</vt:lpstr>
      <vt:lpstr>Stamford Grand Prix (3k)</vt:lpstr>
      <vt:lpstr>PANVAC Grand Prix (3k)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Alibobs</dc:creator>
  <cp:lastModifiedBy>Andrew Wade</cp:lastModifiedBy>
  <cp:lastPrinted>2025-08-11T19:32:31Z</cp:lastPrinted>
  <dcterms:created xsi:type="dcterms:W3CDTF">2006-03-20T08:50:17Z</dcterms:created>
  <dcterms:modified xsi:type="dcterms:W3CDTF">2025-11-10T18:11:16Z</dcterms:modified>
</cp:coreProperties>
</file>